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4" activeTab="4"/>
  </bookViews>
  <sheets>
    <sheet name="1_2024" sheetId="26" state="hidden" r:id="rId1"/>
    <sheet name="1_2025" sheetId="31" state="hidden" r:id="rId2"/>
    <sheet name="1_2026" sheetId="32" state="hidden" r:id="rId3"/>
    <sheet name="1_2027" sheetId="33" state="hidden" r:id="rId4"/>
    <sheet name="1_2028" sheetId="34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<sst xmlns="http://schemas.openxmlformats.org/spreadsheetml/2006/main" count="13301" uniqueCount="906">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</sst>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31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5" fontId="46" fillId="3" borderId="1" xfId="2" applyNumberFormat="1" applyFont="1" applyFill="1" applyBorder="1" applyAlignment="1">
      <alignment horizontal="center" vertical="center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46" fillId="3" borderId="1" xfId="2" applyNumberFormat="1" applyFont="1" applyFill="1" applyBorder="1" applyAlignment="1">
      <alignment horizontal="center" vertical="center" shrinkToFit="1"/>
    </xf>
    <xf numFmtId="164" fontId="46" fillId="3" borderId="1" xfId="2" applyNumberFormat="1" applyFont="1" applyFill="1" applyBorder="1" applyAlignment="1">
      <alignment horizontal="center" vertical="center" wrapTex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94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58" t="s">
        <v>72</v>
      </c>
      <c r="K22" s="358"/>
      <c r="L22" s="358" t="s">
        <v>73</v>
      </c>
      <c r="M22" s="358"/>
      <c r="N22" s="358" t="s">
        <v>67</v>
      </c>
      <c r="O22" s="358"/>
      <c r="P22" s="358" t="s">
        <v>68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>
      <c r="A25" s="31" t="s">
        <v>43</v>
      </c>
      <c r="B25" s="6" t="s">
        <v>44</v>
      </c>
      <c r="C25" s="19" t="s">
        <v>69</v>
      </c>
      <c r="D25" s="252" t="s">
        <v>49</v>
      </c>
      <c r="E25" s="252" t="s">
        <v>49</v>
      </c>
      <c r="F25" s="252" t="s">
        <v>49</v>
      </c>
      <c r="G25" s="252" t="s">
        <v>49</v>
      </c>
      <c r="H25" s="252" t="s">
        <v>49</v>
      </c>
      <c r="I25" s="252" t="s">
        <v>49</v>
      </c>
      <c r="J25" s="252" t="s">
        <v>49</v>
      </c>
      <c r="K25" s="252" t="s">
        <v>49</v>
      </c>
      <c r="L25" s="252" t="s">
        <v>49</v>
      </c>
      <c r="M25" s="252" t="s">
        <v>49</v>
      </c>
      <c r="N25" s="252" t="s">
        <v>49</v>
      </c>
      <c r="O25" s="252" t="s">
        <v>49</v>
      </c>
      <c r="P25" s="252" t="s">
        <v>49</v>
      </c>
      <c r="Q25" s="252" t="s">
        <v>49</v>
      </c>
      <c r="R25" s="252" t="s">
        <v>49</v>
      </c>
      <c r="S25" s="252" t="s">
        <v>49</v>
      </c>
      <c r="T25" s="252" t="s">
        <v>49</v>
      </c>
      <c r="U25" s="252" t="s">
        <v>49</v>
      </c>
      <c r="V25" s="252" t="s">
        <v>49</v>
      </c>
      <c r="W25" s="252" t="s">
        <v>49</v>
      </c>
      <c r="X25" s="252" t="s">
        <v>49</v>
      </c>
      <c r="Y25" s="252" t="s">
        <v>49</v>
      </c>
      <c r="Z25" s="252" t="s">
        <v>49</v>
      </c>
      <c r="AA25" s="252" t="s">
        <v>49</v>
      </c>
      <c r="AB25" s="252" t="s">
        <v>49</v>
      </c>
      <c r="AC25" s="253" t="s">
        <v>49</v>
      </c>
      <c r="AD25" s="253" t="s">
        <v>49</v>
      </c>
      <c r="AE25" s="253" t="s">
        <v>49</v>
      </c>
      <c r="AF25" s="253" t="s">
        <v>49</v>
      </c>
      <c r="AG25" s="253" t="s">
        <v>49</v>
      </c>
      <c r="AH25" s="253" t="s">
        <v>49</v>
      </c>
      <c r="AI25" s="253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52" t="s">
        <v>49</v>
      </c>
      <c r="K26" s="252" t="s">
        <v>49</v>
      </c>
      <c r="L26" s="252" t="s">
        <v>49</v>
      </c>
      <c r="M26" s="252" t="s">
        <v>49</v>
      </c>
      <c r="N26" s="252" t="s">
        <v>49</v>
      </c>
      <c r="O26" s="252" t="s">
        <v>49</v>
      </c>
      <c r="P26" s="252" t="s">
        <v>49</v>
      </c>
      <c r="Q26" s="252" t="s">
        <v>49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3" t="s">
        <v>48</v>
      </c>
      <c r="C27" s="18" t="s">
        <v>69</v>
      </c>
      <c r="D27" s="252"/>
      <c r="E27" s="252"/>
      <c r="F27" s="252"/>
      <c r="G27" s="252"/>
      <c r="H27" s="252"/>
      <c r="I27" s="252"/>
      <c r="J27" s="252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ht="25.5">
      <c r="A28" s="4" t="s">
        <v>82</v>
      </c>
      <c r="B28" s="8" t="s">
        <v>50</v>
      </c>
      <c r="C28" s="18" t="s">
        <v>69</v>
      </c>
      <c r="D28" s="252" t="s">
        <v>49</v>
      </c>
      <c r="E28" s="252" t="s">
        <v>49</v>
      </c>
      <c r="F28" s="252" t="s">
        <v>49</v>
      </c>
      <c r="G28" s="252" t="s">
        <v>49</v>
      </c>
      <c r="H28" s="252" t="s">
        <v>49</v>
      </c>
      <c r="I28" s="252" t="s">
        <v>49</v>
      </c>
      <c r="J28" s="252" t="s">
        <v>49</v>
      </c>
      <c r="K28" s="252" t="s">
        <v>49</v>
      </c>
      <c r="L28" s="252" t="s">
        <v>49</v>
      </c>
      <c r="M28" s="252" t="s">
        <v>49</v>
      </c>
      <c r="N28" s="252" t="s">
        <v>49</v>
      </c>
      <c r="O28" s="252" t="s">
        <v>49</v>
      </c>
      <c r="P28" s="252" t="s">
        <v>49</v>
      </c>
      <c r="Q28" s="252" t="s">
        <v>49</v>
      </c>
      <c r="R28" s="252" t="s">
        <v>49</v>
      </c>
      <c r="S28" s="252" t="s">
        <v>49</v>
      </c>
      <c r="T28" s="252" t="s">
        <v>49</v>
      </c>
      <c r="U28" s="252" t="s">
        <v>49</v>
      </c>
      <c r="V28" s="252" t="s">
        <v>49</v>
      </c>
      <c r="W28" s="252" t="s">
        <v>49</v>
      </c>
      <c r="X28" s="252" t="s">
        <v>49</v>
      </c>
      <c r="Y28" s="252" t="s">
        <v>49</v>
      </c>
      <c r="Z28" s="252" t="s">
        <v>49</v>
      </c>
      <c r="AA28" s="252" t="s">
        <v>49</v>
      </c>
      <c r="AB28" s="252" t="s">
        <v>49</v>
      </c>
      <c r="AC28" s="253" t="s">
        <v>49</v>
      </c>
      <c r="AD28" s="253" t="s">
        <v>49</v>
      </c>
      <c r="AE28" s="253" t="s">
        <v>49</v>
      </c>
      <c r="AF28" s="253" t="s">
        <v>49</v>
      </c>
      <c r="AG28" s="253" t="s">
        <v>49</v>
      </c>
      <c r="AH28" s="253" t="s">
        <v>49</v>
      </c>
      <c r="AI28" s="253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52" t="s">
        <v>49</v>
      </c>
      <c r="K29" s="252" t="s">
        <v>49</v>
      </c>
      <c r="L29" s="252" t="s">
        <v>49</v>
      </c>
      <c r="M29" s="252" t="s">
        <v>49</v>
      </c>
      <c r="N29" s="252" t="s">
        <v>49</v>
      </c>
      <c r="O29" s="252" t="s">
        <v>49</v>
      </c>
      <c r="P29" s="252" t="s">
        <v>49</v>
      </c>
      <c r="Q29" s="252" t="s">
        <v>49</v>
      </c>
      <c r="R29" s="252" t="s">
        <v>49</v>
      </c>
      <c r="S29" s="252" t="s">
        <v>49</v>
      </c>
      <c r="T29" s="252" t="s">
        <v>49</v>
      </c>
      <c r="U29" s="252" t="s">
        <v>49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ht="25.5">
      <c r="A30" s="4" t="s">
        <v>53</v>
      </c>
      <c r="B30" s="8" t="s">
        <v>54</v>
      </c>
      <c r="C30" s="18" t="s">
        <v>69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52" t="s">
        <v>49</v>
      </c>
      <c r="K30" s="252" t="s">
        <v>49</v>
      </c>
      <c r="L30" s="252" t="s">
        <v>49</v>
      </c>
      <c r="M30" s="252" t="s">
        <v>49</v>
      </c>
      <c r="N30" s="252" t="s">
        <v>49</v>
      </c>
      <c r="O30" s="252" t="s">
        <v>49</v>
      </c>
      <c r="P30" s="252" t="s">
        <v>49</v>
      </c>
      <c r="Q30" s="252" t="s">
        <v>49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ht="38.25">
      <c r="A31" s="4" t="s">
        <v>53</v>
      </c>
      <c r="B31" s="21" t="s">
        <v>862</v>
      </c>
      <c r="C31" s="18" t="s">
        <v>900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52" t="s">
        <v>49</v>
      </c>
      <c r="K31" s="252" t="s">
        <v>49</v>
      </c>
      <c r="L31" s="252" t="s">
        <v>49</v>
      </c>
      <c r="M31" s="252" t="s">
        <v>49</v>
      </c>
      <c r="N31" s="252" t="s">
        <v>49</v>
      </c>
      <c r="O31" s="252" t="s">
        <v>49</v>
      </c>
      <c r="P31" s="252" t="s">
        <v>49</v>
      </c>
      <c r="Q31" s="252" t="s">
        <v>49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ht="25.5">
      <c r="A32" s="4" t="s">
        <v>53</v>
      </c>
      <c r="B32" s="21" t="s">
        <v>79</v>
      </c>
      <c r="C32" s="18" t="s">
        <v>901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52" t="s">
        <v>49</v>
      </c>
      <c r="K32" s="252" t="s">
        <v>49</v>
      </c>
      <c r="L32" s="252" t="s">
        <v>49</v>
      </c>
      <c r="M32" s="252" t="s">
        <v>49</v>
      </c>
      <c r="N32" s="252" t="s">
        <v>49</v>
      </c>
      <c r="O32" s="252" t="s">
        <v>49</v>
      </c>
      <c r="P32" s="252" t="s">
        <v>49</v>
      </c>
      <c r="Q32" s="252" t="s">
        <v>49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ht="25.5">
      <c r="A33" s="4" t="s">
        <v>53</v>
      </c>
      <c r="B33" s="21" t="s">
        <v>861</v>
      </c>
      <c r="C33" s="18" t="s">
        <v>902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52" t="s">
        <v>49</v>
      </c>
      <c r="K33" s="252" t="s">
        <v>49</v>
      </c>
      <c r="L33" s="252" t="s">
        <v>49</v>
      </c>
      <c r="M33" s="252" t="s">
        <v>49</v>
      </c>
      <c r="N33" s="252" t="s">
        <v>49</v>
      </c>
      <c r="O33" s="252" t="s">
        <v>49</v>
      </c>
      <c r="P33" s="252" t="s">
        <v>49</v>
      </c>
      <c r="Q33" s="252" t="s">
        <v>49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52" t="s">
        <v>49</v>
      </c>
      <c r="E34" s="252" t="s">
        <v>49</v>
      </c>
      <c r="F34" s="252" t="s">
        <v>49</v>
      </c>
      <c r="G34" s="252" t="s">
        <v>49</v>
      </c>
      <c r="H34" s="252" t="s">
        <v>49</v>
      </c>
      <c r="I34" s="252" t="s">
        <v>49</v>
      </c>
      <c r="J34" s="252" t="s">
        <v>49</v>
      </c>
      <c r="K34" s="252" t="s">
        <v>49</v>
      </c>
      <c r="L34" s="252" t="s">
        <v>49</v>
      </c>
      <c r="M34" s="252" t="s">
        <v>49</v>
      </c>
      <c r="N34" s="252" t="s">
        <v>49</v>
      </c>
      <c r="O34" s="252" t="s">
        <v>49</v>
      </c>
      <c r="P34" s="252" t="s">
        <v>49</v>
      </c>
      <c r="Q34" s="252" t="s">
        <v>49</v>
      </c>
      <c r="R34" s="252" t="s">
        <v>49</v>
      </c>
      <c r="S34" s="252" t="s">
        <v>49</v>
      </c>
      <c r="T34" s="252" t="s">
        <v>49</v>
      </c>
      <c r="U34" s="252" t="s">
        <v>49</v>
      </c>
      <c r="V34" s="252" t="s">
        <v>49</v>
      </c>
      <c r="W34" s="252" t="s">
        <v>49</v>
      </c>
      <c r="X34" s="252" t="s">
        <v>49</v>
      </c>
      <c r="Y34" s="252" t="s">
        <v>49</v>
      </c>
      <c r="Z34" s="252" t="s">
        <v>49</v>
      </c>
      <c r="AA34" s="252" t="s">
        <v>49</v>
      </c>
      <c r="AB34" s="252" t="s">
        <v>49</v>
      </c>
      <c r="AC34" s="253" t="s">
        <v>49</v>
      </c>
      <c r="AD34" s="253" t="s">
        <v>49</v>
      </c>
      <c r="AE34" s="253" t="s">
        <v>49</v>
      </c>
      <c r="AF34" s="253" t="s">
        <v>49</v>
      </c>
      <c r="AG34" s="253" t="s">
        <v>49</v>
      </c>
      <c r="AH34" s="253" t="s">
        <v>49</v>
      </c>
      <c r="AI34" s="253" t="s">
        <v>49</v>
      </c>
    </row>
    <row r="35" spans="1:35" ht="25.5">
      <c r="A35" s="4" t="s">
        <v>56</v>
      </c>
      <c r="B35" s="8" t="s">
        <v>57</v>
      </c>
      <c r="C35" s="18" t="s">
        <v>69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52" t="s">
        <v>49</v>
      </c>
      <c r="K35" s="252" t="s">
        <v>49</v>
      </c>
      <c r="L35" s="252" t="s">
        <v>49</v>
      </c>
      <c r="M35" s="252" t="s">
        <v>49</v>
      </c>
      <c r="N35" s="252" t="s">
        <v>49</v>
      </c>
      <c r="O35" s="252" t="s">
        <v>49</v>
      </c>
      <c r="P35" s="252" t="s">
        <v>49</v>
      </c>
      <c r="Q35" s="252" t="s">
        <v>49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ht="25.5">
      <c r="A36" s="4" t="s">
        <v>56</v>
      </c>
      <c r="B36" s="261" t="s">
        <v>859</v>
      </c>
      <c r="C36" s="18" t="s">
        <v>863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52" t="s">
        <v>49</v>
      </c>
      <c r="K36" s="252" t="s">
        <v>49</v>
      </c>
      <c r="L36" s="252" t="s">
        <v>49</v>
      </c>
      <c r="M36" s="252" t="s">
        <v>49</v>
      </c>
      <c r="N36" s="252" t="s">
        <v>49</v>
      </c>
      <c r="O36" s="252" t="s">
        <v>49</v>
      </c>
      <c r="P36" s="252" t="s">
        <v>49</v>
      </c>
      <c r="Q36" s="252" t="s">
        <v>49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ht="25.5">
      <c r="A37" s="4" t="s">
        <v>56</v>
      </c>
      <c r="B37" s="261" t="s">
        <v>860</v>
      </c>
      <c r="C37" s="18" t="s">
        <v>903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52" t="s">
        <v>49</v>
      </c>
      <c r="K37" s="252" t="s">
        <v>49</v>
      </c>
      <c r="L37" s="252" t="s">
        <v>49</v>
      </c>
      <c r="M37" s="252" t="s">
        <v>49</v>
      </c>
      <c r="N37" s="252" t="s">
        <v>49</v>
      </c>
      <c r="O37" s="252" t="s">
        <v>49</v>
      </c>
      <c r="P37" s="252" t="s">
        <v>49</v>
      </c>
      <c r="Q37" s="252" t="s">
        <v>49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ht="25.5">
      <c r="A38" s="4" t="s">
        <v>56</v>
      </c>
      <c r="B38" s="21" t="s">
        <v>866</v>
      </c>
      <c r="C38" s="18" t="s">
        <v>904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52" t="s">
        <v>49</v>
      </c>
      <c r="K38" s="252" t="s">
        <v>49</v>
      </c>
      <c r="L38" s="252" t="s">
        <v>49</v>
      </c>
      <c r="M38" s="252" t="s">
        <v>49</v>
      </c>
      <c r="N38" s="252" t="s">
        <v>49</v>
      </c>
      <c r="O38" s="252" t="s">
        <v>49</v>
      </c>
      <c r="P38" s="252" t="s">
        <v>49</v>
      </c>
      <c r="Q38" s="252" t="s">
        <v>49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52" t="s">
        <v>49</v>
      </c>
      <c r="K39" s="252" t="s">
        <v>49</v>
      </c>
      <c r="L39" s="252" t="s">
        <v>49</v>
      </c>
      <c r="M39" s="252" t="s">
        <v>49</v>
      </c>
      <c r="N39" s="252" t="s">
        <v>49</v>
      </c>
      <c r="O39" s="252" t="s">
        <v>49</v>
      </c>
      <c r="P39" s="252" t="s">
        <v>49</v>
      </c>
      <c r="Q39" s="252" t="s">
        <v>49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ht="25.5">
      <c r="A40" s="4" t="s">
        <v>86</v>
      </c>
      <c r="B40" s="8" t="s">
        <v>87</v>
      </c>
      <c r="C40" s="18" t="s">
        <v>69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52" t="s">
        <v>49</v>
      </c>
      <c r="K40" s="252" t="s">
        <v>49</v>
      </c>
      <c r="L40" s="252" t="s">
        <v>49</v>
      </c>
      <c r="M40" s="252" t="s">
        <v>49</v>
      </c>
      <c r="N40" s="252" t="s">
        <v>49</v>
      </c>
      <c r="O40" s="252" t="s">
        <v>49</v>
      </c>
      <c r="P40" s="252" t="s">
        <v>49</v>
      </c>
      <c r="Q40" s="252" t="s">
        <v>49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ht="25.5">
      <c r="A41" s="4" t="s">
        <v>86</v>
      </c>
      <c r="B41" s="9" t="s">
        <v>88</v>
      </c>
      <c r="C41" s="18" t="s">
        <v>864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52" t="s">
        <v>49</v>
      </c>
      <c r="K41" s="252" t="s">
        <v>49</v>
      </c>
      <c r="L41" s="252" t="s">
        <v>49</v>
      </c>
      <c r="M41" s="252" t="s">
        <v>49</v>
      </c>
      <c r="N41" s="252" t="s">
        <v>49</v>
      </c>
      <c r="O41" s="252" t="s">
        <v>49</v>
      </c>
      <c r="P41" s="252" t="s">
        <v>49</v>
      </c>
      <c r="Q41" s="252" t="s">
        <v>49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ht="25.5">
      <c r="A42" s="4" t="s">
        <v>89</v>
      </c>
      <c r="B42" s="8" t="s">
        <v>90</v>
      </c>
      <c r="C42" s="18" t="s">
        <v>69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52" t="s">
        <v>49</v>
      </c>
      <c r="K42" s="252" t="s">
        <v>49</v>
      </c>
      <c r="L42" s="252" t="s">
        <v>49</v>
      </c>
      <c r="M42" s="252" t="s">
        <v>49</v>
      </c>
      <c r="N42" s="252" t="s">
        <v>49</v>
      </c>
      <c r="O42" s="252" t="s">
        <v>49</v>
      </c>
      <c r="P42" s="252" t="s">
        <v>49</v>
      </c>
      <c r="Q42" s="252" t="s">
        <v>49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ht="25.5">
      <c r="A43" s="4" t="s">
        <v>89</v>
      </c>
      <c r="B43" s="9" t="s">
        <v>91</v>
      </c>
      <c r="C43" s="18" t="s">
        <v>905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52" t="s">
        <v>49</v>
      </c>
      <c r="K43" s="252" t="s">
        <v>49</v>
      </c>
      <c r="L43" s="252" t="s">
        <v>49</v>
      </c>
      <c r="M43" s="252" t="s">
        <v>49</v>
      </c>
      <c r="N43" s="252" t="s">
        <v>49</v>
      </c>
      <c r="O43" s="252" t="s">
        <v>49</v>
      </c>
      <c r="P43" s="252" t="s">
        <v>49</v>
      </c>
      <c r="Q43" s="252" t="s">
        <v>49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ht="38.25">
      <c r="A44" s="5" t="s">
        <v>92</v>
      </c>
      <c r="B44" s="7" t="s">
        <v>58</v>
      </c>
      <c r="C44" s="19" t="s">
        <v>69</v>
      </c>
      <c r="D44" s="252" t="s">
        <v>49</v>
      </c>
      <c r="E44" s="252" t="s">
        <v>49</v>
      </c>
      <c r="F44" s="252" t="s">
        <v>49</v>
      </c>
      <c r="G44" s="252" t="s">
        <v>49</v>
      </c>
      <c r="H44" s="252" t="s">
        <v>49</v>
      </c>
      <c r="I44" s="252" t="s">
        <v>49</v>
      </c>
      <c r="J44" s="252" t="s">
        <v>49</v>
      </c>
      <c r="K44" s="252" t="s">
        <v>49</v>
      </c>
      <c r="L44" s="252" t="s">
        <v>49</v>
      </c>
      <c r="M44" s="252" t="s">
        <v>49</v>
      </c>
      <c r="N44" s="252" t="s">
        <v>49</v>
      </c>
      <c r="O44" s="252" t="s">
        <v>49</v>
      </c>
      <c r="P44" s="252" t="s">
        <v>49</v>
      </c>
      <c r="Q44" s="252" t="s">
        <v>49</v>
      </c>
      <c r="R44" s="252" t="s">
        <v>49</v>
      </c>
      <c r="S44" s="252" t="s">
        <v>49</v>
      </c>
      <c r="T44" s="252" t="s">
        <v>49</v>
      </c>
      <c r="U44" s="252" t="s">
        <v>49</v>
      </c>
      <c r="V44" s="252" t="s">
        <v>49</v>
      </c>
      <c r="W44" s="252" t="s">
        <v>49</v>
      </c>
      <c r="X44" s="252" t="s">
        <v>49</v>
      </c>
      <c r="Y44" s="252" t="s">
        <v>49</v>
      </c>
      <c r="Z44" s="252" t="s">
        <v>49</v>
      </c>
      <c r="AA44" s="252" t="s">
        <v>49</v>
      </c>
      <c r="AB44" s="252" t="s">
        <v>49</v>
      </c>
      <c r="AC44" s="253" t="s">
        <v>49</v>
      </c>
      <c r="AD44" s="253" t="s">
        <v>49</v>
      </c>
      <c r="AE44" s="253" t="s">
        <v>49</v>
      </c>
      <c r="AF44" s="253" t="s">
        <v>49</v>
      </c>
      <c r="AG44" s="253" t="s">
        <v>49</v>
      </c>
      <c r="AH44" s="253" t="s">
        <v>49</v>
      </c>
      <c r="AI44" s="253" t="s">
        <v>49</v>
      </c>
    </row>
    <row r="45" spans="1:35" ht="25.5">
      <c r="A45" s="4" t="s">
        <v>59</v>
      </c>
      <c r="B45" s="8" t="s">
        <v>60</v>
      </c>
      <c r="C45" s="18" t="s">
        <v>69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52" t="s">
        <v>49</v>
      </c>
      <c r="K45" s="252" t="s">
        <v>49</v>
      </c>
      <c r="L45" s="252" t="s">
        <v>49</v>
      </c>
      <c r="M45" s="252" t="s">
        <v>49</v>
      </c>
      <c r="N45" s="252" t="s">
        <v>49</v>
      </c>
      <c r="O45" s="252" t="s">
        <v>49</v>
      </c>
      <c r="P45" s="252" t="s">
        <v>49</v>
      </c>
      <c r="Q45" s="252" t="s">
        <v>49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ht="25.5">
      <c r="A46" s="4" t="s">
        <v>59</v>
      </c>
      <c r="B46" s="21" t="s">
        <v>80</v>
      </c>
      <c r="C46" s="18" t="s">
        <v>865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52" t="s">
        <v>49</v>
      </c>
      <c r="K46" s="252" t="s">
        <v>49</v>
      </c>
      <c r="L46" s="252" t="s">
        <v>49</v>
      </c>
      <c r="M46" s="252" t="s">
        <v>49</v>
      </c>
      <c r="N46" s="252" t="s">
        <v>49</v>
      </c>
      <c r="O46" s="252" t="s">
        <v>49</v>
      </c>
      <c r="P46" s="252" t="s">
        <v>49</v>
      </c>
      <c r="Q46" s="252" t="s">
        <v>49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54" spans="10:13">
      <c r="J54" s="254"/>
      <c r="K54" s="254"/>
      <c r="L54" s="254"/>
      <c r="M54" s="254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7" customWidth="1"/>
    <col min="2" max="2" width="42" style="67" customWidth="1"/>
    <col min="3" max="3" width="21.33203125" style="67" customWidth="1"/>
    <col min="4" max="4" width="24" style="36" customWidth="1"/>
    <col min="5" max="5" width="8.5" style="67" bestFit="1" customWidth="1"/>
    <col min="6" max="9" width="8" style="67" customWidth="1"/>
    <col min="10" max="10" width="10.83203125" style="67" bestFit="1" customWidth="1"/>
    <col min="11" max="11" width="24" style="36" customWidth="1"/>
    <col min="12" max="12" width="8.5" style="67" bestFit="1" customWidth="1"/>
    <col min="13" max="16" width="8" style="67" customWidth="1"/>
    <col min="17" max="17" width="10.83203125" style="67" bestFit="1" customWidth="1"/>
    <col min="18" max="18" width="24" style="36" customWidth="1"/>
    <col min="19" max="19" width="9.5" style="67" bestFit="1" customWidth="1"/>
    <col min="20" max="23" width="8" style="67" customWidth="1"/>
    <col min="24" max="24" width="10.83203125" style="67" bestFit="1" customWidth="1"/>
    <col min="25" max="25" width="24" style="36" customWidth="1"/>
    <col min="26" max="26" width="9.5" style="67" bestFit="1" customWidth="1"/>
    <col min="27" max="27" width="8" style="36" bestFit="1" customWidth="1"/>
    <col min="28" max="30" width="8" style="67" customWidth="1"/>
    <col min="31" max="31" width="10.83203125" style="67" bestFit="1" customWidth="1"/>
    <col min="32" max="32" width="21" style="36" customWidth="1"/>
    <col min="33" max="33" width="10.33203125" style="67" customWidth="1"/>
    <col min="34" max="36" width="8" style="67" bestFit="1" customWidth="1"/>
    <col min="37" max="37" width="7.6640625" style="67" bestFit="1" customWidth="1"/>
    <col min="38" max="38" width="10.83203125" style="67" bestFit="1" customWidth="1"/>
    <col min="39" max="16384" width="9.33203125" style="67"/>
  </cols>
  <sheetData>
    <row r="1" spans="1:38" ht="18.75" customHeight="1">
      <c r="A1" s="78"/>
      <c r="B1" s="78"/>
      <c r="C1" s="78"/>
      <c r="D1" s="33"/>
      <c r="E1" s="78"/>
      <c r="F1" s="78"/>
      <c r="G1" s="78"/>
      <c r="H1" s="78"/>
      <c r="I1" s="78"/>
      <c r="J1" s="78"/>
      <c r="K1" s="33"/>
      <c r="L1" s="78"/>
      <c r="M1" s="78"/>
      <c r="N1" s="78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78"/>
      <c r="AE1" s="78"/>
      <c r="AF1" s="33"/>
      <c r="AG1" s="464" t="s">
        <v>78</v>
      </c>
      <c r="AH1" s="464"/>
      <c r="AI1" s="464"/>
      <c r="AJ1" s="464"/>
      <c r="AK1" s="464"/>
      <c r="AL1" s="464"/>
    </row>
    <row r="2" spans="1:38" ht="18.75" customHeight="1">
      <c r="A2" s="78"/>
      <c r="B2" s="78"/>
      <c r="C2" s="78"/>
      <c r="D2" s="33"/>
      <c r="E2" s="78"/>
      <c r="F2" s="78"/>
      <c r="G2" s="78"/>
      <c r="H2" s="78"/>
      <c r="I2" s="78"/>
      <c r="J2" s="78"/>
      <c r="K2" s="33"/>
      <c r="L2" s="78"/>
      <c r="M2" s="78"/>
      <c r="N2" s="78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78"/>
      <c r="AE2" s="78"/>
      <c r="AF2" s="33"/>
      <c r="AG2" s="464" t="s">
        <v>868</v>
      </c>
      <c r="AH2" s="464"/>
      <c r="AI2" s="464"/>
      <c r="AJ2" s="464"/>
      <c r="AK2" s="464"/>
      <c r="AL2" s="464"/>
    </row>
    <row r="3" spans="1:38" ht="18.75" customHeight="1">
      <c r="A3" s="78"/>
      <c r="B3" s="78"/>
      <c r="C3" s="78"/>
      <c r="D3" s="33"/>
      <c r="E3" s="78"/>
      <c r="F3" s="78"/>
      <c r="G3" s="78"/>
      <c r="H3" s="78"/>
      <c r="I3" s="78"/>
      <c r="J3" s="78"/>
      <c r="K3" s="33"/>
      <c r="L3" s="78"/>
      <c r="M3" s="78"/>
      <c r="N3" s="78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78"/>
      <c r="AE3" s="78"/>
      <c r="AF3" s="33"/>
      <c r="AG3" s="464" t="s">
        <v>852</v>
      </c>
      <c r="AH3" s="464"/>
      <c r="AI3" s="464"/>
      <c r="AJ3" s="464"/>
      <c r="AK3" s="464"/>
      <c r="AL3" s="464"/>
    </row>
    <row r="4" spans="1:38" ht="18.75" customHeight="1">
      <c r="A4" s="78"/>
      <c r="B4" s="78"/>
      <c r="C4" s="78"/>
      <c r="D4" s="33"/>
      <c r="E4" s="78"/>
      <c r="F4" s="78"/>
      <c r="G4" s="78"/>
      <c r="H4" s="78"/>
      <c r="I4" s="78"/>
      <c r="J4" s="78"/>
      <c r="K4" s="33"/>
      <c r="L4" s="78"/>
      <c r="M4" s="78"/>
      <c r="N4" s="78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78"/>
      <c r="AE4" s="78"/>
      <c r="AF4" s="33"/>
      <c r="AG4" s="464" t="s">
        <v>886</v>
      </c>
      <c r="AH4" s="464"/>
      <c r="AI4" s="464"/>
      <c r="AJ4" s="464"/>
      <c r="AK4" s="464"/>
      <c r="AL4" s="464"/>
    </row>
    <row r="5" spans="1:38" ht="18.75" customHeight="1">
      <c r="A5" s="78"/>
      <c r="B5" s="78"/>
      <c r="C5" s="78"/>
      <c r="D5" s="33"/>
      <c r="E5" s="78"/>
      <c r="F5" s="78"/>
      <c r="G5" s="78"/>
      <c r="H5" s="78"/>
      <c r="I5" s="78"/>
      <c r="J5" s="78"/>
      <c r="K5" s="33"/>
      <c r="L5" s="78"/>
      <c r="M5" s="78"/>
      <c r="N5" s="78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78"/>
      <c r="AE5" s="78"/>
      <c r="AF5" s="33"/>
      <c r="AG5" s="464"/>
      <c r="AH5" s="464"/>
      <c r="AI5" s="464"/>
      <c r="AJ5" s="464"/>
      <c r="AK5" s="464"/>
      <c r="AL5" s="464"/>
    </row>
    <row r="6" spans="1:38" ht="18.75">
      <c r="A6" s="465" t="s">
        <v>362</v>
      </c>
      <c r="B6" s="465"/>
      <c r="C6" s="465"/>
      <c r="D6" s="465"/>
      <c r="E6" s="465"/>
      <c r="F6" s="465"/>
      <c r="G6" s="465"/>
      <c r="H6" s="465"/>
      <c r="I6" s="465"/>
      <c r="J6" s="465"/>
      <c r="K6" s="465"/>
      <c r="L6" s="465"/>
      <c r="M6" s="465"/>
      <c r="N6" s="465"/>
      <c r="O6" s="465"/>
      <c r="P6" s="465"/>
      <c r="Q6" s="465"/>
      <c r="R6" s="465"/>
      <c r="S6" s="465"/>
      <c r="T6" s="465"/>
      <c r="U6" s="465"/>
      <c r="V6" s="465"/>
      <c r="W6" s="465"/>
      <c r="X6" s="465"/>
      <c r="Y6" s="465"/>
      <c r="Z6" s="465"/>
      <c r="AA6" s="465"/>
      <c r="AB6" s="465"/>
      <c r="AC6" s="465"/>
      <c r="AD6" s="465"/>
      <c r="AE6" s="465"/>
      <c r="AF6" s="465"/>
      <c r="AG6" s="465"/>
      <c r="AH6" s="465"/>
      <c r="AI6" s="465"/>
      <c r="AJ6" s="465"/>
      <c r="AK6" s="465"/>
      <c r="AL6" s="465"/>
    </row>
    <row r="7" spans="1:38" ht="18.75">
      <c r="A7" s="466" t="s">
        <v>878</v>
      </c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466"/>
      <c r="O7" s="466"/>
      <c r="P7" s="466"/>
      <c r="Q7" s="466"/>
      <c r="R7" s="466"/>
      <c r="S7" s="466"/>
      <c r="T7" s="466"/>
      <c r="U7" s="466"/>
      <c r="V7" s="466"/>
      <c r="W7" s="466"/>
      <c r="X7" s="466"/>
      <c r="Y7" s="466"/>
      <c r="Z7" s="466"/>
      <c r="AA7" s="466"/>
      <c r="AB7" s="466"/>
      <c r="AC7" s="466"/>
      <c r="AD7" s="466"/>
      <c r="AE7" s="466"/>
      <c r="AF7" s="466"/>
      <c r="AG7" s="466"/>
      <c r="AH7" s="466"/>
      <c r="AI7" s="466"/>
      <c r="AJ7" s="466"/>
      <c r="AK7" s="466"/>
      <c r="AL7" s="466"/>
    </row>
    <row r="8" spans="1:38" ht="15.7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</row>
    <row r="9" spans="1:38" ht="18.75">
      <c r="A9" s="418" t="s">
        <v>203</v>
      </c>
      <c r="B9" s="418"/>
      <c r="C9" s="418"/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  <c r="AC9" s="418"/>
      <c r="AD9" s="418"/>
      <c r="AE9" s="418"/>
      <c r="AF9" s="418"/>
      <c r="AG9" s="418"/>
      <c r="AH9" s="418"/>
      <c r="AI9" s="418"/>
      <c r="AJ9" s="418"/>
      <c r="AK9" s="418"/>
      <c r="AL9" s="418"/>
    </row>
    <row r="10" spans="1:38" ht="15.75">
      <c r="A10" s="419" t="s">
        <v>204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  <c r="W10" s="419"/>
      <c r="X10" s="419"/>
      <c r="Y10" s="419"/>
      <c r="Z10" s="419"/>
      <c r="AA10" s="419"/>
      <c r="AB10" s="419"/>
      <c r="AC10" s="419"/>
      <c r="AD10" s="419"/>
      <c r="AE10" s="419"/>
      <c r="AF10" s="419"/>
      <c r="AG10" s="419"/>
      <c r="AH10" s="419"/>
      <c r="AI10" s="419"/>
      <c r="AJ10" s="419"/>
      <c r="AK10" s="419"/>
      <c r="AL10" s="419"/>
    </row>
    <row r="11" spans="1:38" ht="15.75">
      <c r="A11" s="40"/>
      <c r="B11" s="40"/>
      <c r="C11" s="40"/>
      <c r="D11" s="82"/>
      <c r="E11" s="40"/>
      <c r="F11" s="40"/>
      <c r="G11" s="40"/>
      <c r="H11" s="40"/>
      <c r="I11" s="40"/>
      <c r="J11" s="40"/>
      <c r="K11" s="82"/>
      <c r="L11" s="40"/>
      <c r="M11" s="40"/>
      <c r="N11" s="40"/>
      <c r="O11" s="40"/>
      <c r="P11" s="40"/>
      <c r="Q11" s="40"/>
      <c r="R11" s="82"/>
      <c r="S11" s="40"/>
      <c r="T11" s="40"/>
      <c r="U11" s="40"/>
      <c r="V11" s="40"/>
      <c r="W11" s="40"/>
      <c r="X11" s="40"/>
      <c r="Y11" s="82"/>
      <c r="Z11" s="40"/>
      <c r="AA11" s="82"/>
      <c r="AB11" s="40"/>
      <c r="AC11" s="40"/>
      <c r="AD11" s="40"/>
      <c r="AE11" s="40"/>
      <c r="AF11" s="82"/>
      <c r="AG11" s="40"/>
      <c r="AH11" s="40"/>
      <c r="AI11" s="40"/>
      <c r="AJ11" s="40"/>
      <c r="AK11" s="40"/>
      <c r="AL11" s="40"/>
    </row>
    <row r="12" spans="1:38" ht="15.75">
      <c r="A12" s="434" t="s">
        <v>875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4"/>
      <c r="O12" s="434"/>
      <c r="P12" s="434"/>
      <c r="Q12" s="434"/>
      <c r="R12" s="434"/>
      <c r="S12" s="434"/>
      <c r="T12" s="434"/>
      <c r="U12" s="434"/>
      <c r="V12" s="434"/>
      <c r="W12" s="434"/>
      <c r="X12" s="434"/>
      <c r="Y12" s="434"/>
      <c r="Z12" s="434"/>
      <c r="AA12" s="434"/>
      <c r="AB12" s="434"/>
      <c r="AC12" s="434"/>
      <c r="AD12" s="434"/>
      <c r="AE12" s="434"/>
      <c r="AF12" s="434"/>
      <c r="AG12" s="434"/>
      <c r="AH12" s="434"/>
      <c r="AI12" s="434"/>
      <c r="AJ12" s="434"/>
      <c r="AK12" s="434"/>
      <c r="AL12" s="434"/>
    </row>
    <row r="13" spans="1:38" ht="18.75">
      <c r="A13" s="117"/>
      <c r="B13" s="117"/>
      <c r="C13" s="117"/>
      <c r="D13" s="118"/>
      <c r="E13" s="117"/>
      <c r="F13" s="117"/>
      <c r="G13" s="117"/>
      <c r="H13" s="117"/>
      <c r="I13" s="117"/>
      <c r="J13" s="117"/>
      <c r="K13" s="118"/>
      <c r="L13" s="117"/>
      <c r="M13" s="117"/>
      <c r="N13" s="117"/>
      <c r="O13" s="117"/>
      <c r="P13" s="117"/>
      <c r="Q13" s="117"/>
      <c r="R13" s="118"/>
      <c r="S13" s="117"/>
      <c r="T13" s="117"/>
      <c r="U13" s="117"/>
      <c r="V13" s="117"/>
      <c r="W13" s="117"/>
      <c r="X13" s="117"/>
      <c r="Y13" s="118"/>
      <c r="Z13" s="117"/>
      <c r="AA13" s="118"/>
      <c r="AB13" s="117"/>
      <c r="AC13" s="117"/>
      <c r="AD13" s="117"/>
      <c r="AE13" s="117"/>
      <c r="AF13" s="118"/>
      <c r="AG13" s="117"/>
      <c r="AH13" s="117"/>
      <c r="AI13" s="117"/>
      <c r="AJ13" s="117"/>
      <c r="AK13" s="117"/>
      <c r="AL13" s="117"/>
    </row>
    <row r="14" spans="1:38" ht="66" customHeight="1">
      <c r="A14" s="420" t="s">
        <v>358</v>
      </c>
      <c r="B14" s="420"/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0"/>
      <c r="R14" s="420"/>
      <c r="S14" s="420"/>
      <c r="T14" s="420"/>
      <c r="U14" s="420"/>
      <c r="V14" s="420"/>
      <c r="W14" s="420"/>
      <c r="X14" s="420"/>
      <c r="Y14" s="420"/>
      <c r="Z14" s="420"/>
      <c r="AA14" s="420"/>
      <c r="AB14" s="420"/>
      <c r="AC14" s="420"/>
      <c r="AD14" s="420"/>
      <c r="AE14" s="420"/>
      <c r="AF14" s="420"/>
      <c r="AG14" s="420"/>
      <c r="AH14" s="420"/>
      <c r="AI14" s="420"/>
      <c r="AJ14" s="420"/>
      <c r="AK14" s="420"/>
      <c r="AL14" s="420"/>
    </row>
    <row r="15" spans="1:38" ht="15.75">
      <c r="A15" s="436" t="s">
        <v>29</v>
      </c>
      <c r="B15" s="436"/>
      <c r="C15" s="436"/>
      <c r="D15" s="436"/>
      <c r="E15" s="436"/>
      <c r="F15" s="436"/>
      <c r="G15" s="436"/>
      <c r="H15" s="436"/>
      <c r="I15" s="436"/>
      <c r="J15" s="436"/>
      <c r="K15" s="436"/>
      <c r="L15" s="436"/>
      <c r="M15" s="436"/>
      <c r="N15" s="436"/>
      <c r="O15" s="436"/>
      <c r="P15" s="436"/>
      <c r="Q15" s="436"/>
      <c r="R15" s="436"/>
      <c r="S15" s="436"/>
      <c r="T15" s="436"/>
      <c r="U15" s="436"/>
      <c r="V15" s="436"/>
      <c r="W15" s="436"/>
      <c r="X15" s="436"/>
      <c r="Y15" s="436"/>
      <c r="Z15" s="436"/>
      <c r="AA15" s="436"/>
      <c r="AB15" s="436"/>
      <c r="AC15" s="436"/>
      <c r="AD15" s="436"/>
      <c r="AE15" s="436"/>
      <c r="AF15" s="436"/>
      <c r="AG15" s="436"/>
      <c r="AH15" s="436"/>
      <c r="AI15" s="436"/>
      <c r="AJ15" s="436"/>
      <c r="AK15" s="436"/>
      <c r="AL15" s="436"/>
    </row>
    <row r="16" spans="1:38" ht="15.75">
      <c r="A16" s="437"/>
      <c r="B16" s="437"/>
      <c r="C16" s="437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437"/>
      <c r="P16" s="437"/>
      <c r="Q16" s="437"/>
      <c r="R16" s="437"/>
      <c r="S16" s="437"/>
      <c r="T16" s="437"/>
      <c r="U16" s="437"/>
      <c r="V16" s="437"/>
      <c r="W16" s="437"/>
      <c r="X16" s="437"/>
      <c r="Y16" s="437"/>
      <c r="Z16" s="437"/>
      <c r="AA16" s="437"/>
      <c r="AB16" s="437"/>
      <c r="AC16" s="437"/>
      <c r="AD16" s="437"/>
      <c r="AE16" s="437"/>
      <c r="AF16" s="437"/>
      <c r="AG16" s="437"/>
      <c r="AH16" s="437"/>
      <c r="AI16" s="437"/>
      <c r="AJ16" s="437"/>
      <c r="AK16" s="437"/>
      <c r="AL16" s="437"/>
    </row>
    <row r="17" spans="1:38" ht="47.25" customHeight="1">
      <c r="A17" s="439" t="s">
        <v>30</v>
      </c>
      <c r="B17" s="463" t="s">
        <v>206</v>
      </c>
      <c r="C17" s="463" t="s">
        <v>207</v>
      </c>
      <c r="D17" s="449" t="s">
        <v>879</v>
      </c>
      <c r="E17" s="449"/>
      <c r="F17" s="449"/>
      <c r="G17" s="449"/>
      <c r="H17" s="449"/>
      <c r="I17" s="449"/>
      <c r="J17" s="449"/>
      <c r="K17" s="449"/>
      <c r="L17" s="449"/>
      <c r="M17" s="449"/>
      <c r="N17" s="449"/>
      <c r="O17" s="449"/>
      <c r="P17" s="449"/>
      <c r="Q17" s="449"/>
      <c r="R17" s="449"/>
      <c r="S17" s="449"/>
      <c r="T17" s="449"/>
      <c r="U17" s="449"/>
      <c r="V17" s="449"/>
      <c r="W17" s="449"/>
      <c r="X17" s="449"/>
      <c r="Y17" s="449"/>
      <c r="Z17" s="449"/>
      <c r="AA17" s="449"/>
      <c r="AB17" s="449"/>
      <c r="AC17" s="449"/>
      <c r="AD17" s="449"/>
      <c r="AE17" s="449"/>
      <c r="AF17" s="449"/>
      <c r="AG17" s="449"/>
      <c r="AH17" s="449"/>
      <c r="AI17" s="449"/>
      <c r="AJ17" s="449"/>
      <c r="AK17" s="449"/>
      <c r="AL17" s="449"/>
    </row>
    <row r="18" spans="1:38" ht="39.75" customHeight="1">
      <c r="A18" s="440"/>
      <c r="B18" s="463"/>
      <c r="C18" s="463"/>
      <c r="D18" s="449" t="s">
        <v>363</v>
      </c>
      <c r="E18" s="449"/>
      <c r="F18" s="449"/>
      <c r="G18" s="449"/>
      <c r="H18" s="449"/>
      <c r="I18" s="449"/>
      <c r="J18" s="449"/>
      <c r="K18" s="449" t="s">
        <v>364</v>
      </c>
      <c r="L18" s="449"/>
      <c r="M18" s="449"/>
      <c r="N18" s="449"/>
      <c r="O18" s="449"/>
      <c r="P18" s="449"/>
      <c r="Q18" s="449"/>
      <c r="R18" s="449" t="s">
        <v>365</v>
      </c>
      <c r="S18" s="449"/>
      <c r="T18" s="449"/>
      <c r="U18" s="449"/>
      <c r="V18" s="449"/>
      <c r="W18" s="449"/>
      <c r="X18" s="449"/>
      <c r="Y18" s="449" t="s">
        <v>366</v>
      </c>
      <c r="Z18" s="449"/>
      <c r="AA18" s="449"/>
      <c r="AB18" s="449"/>
      <c r="AC18" s="449"/>
      <c r="AD18" s="449"/>
      <c r="AE18" s="449"/>
      <c r="AF18" s="463" t="s">
        <v>880</v>
      </c>
      <c r="AG18" s="463"/>
      <c r="AH18" s="463"/>
      <c r="AI18" s="463"/>
      <c r="AJ18" s="463"/>
      <c r="AK18" s="463"/>
      <c r="AL18" s="463"/>
    </row>
    <row r="19" spans="1:38" ht="51.75" customHeight="1">
      <c r="A19" s="440"/>
      <c r="B19" s="463"/>
      <c r="C19" s="463"/>
      <c r="D19" s="92" t="s">
        <v>252</v>
      </c>
      <c r="E19" s="449" t="s">
        <v>253</v>
      </c>
      <c r="F19" s="449"/>
      <c r="G19" s="449"/>
      <c r="H19" s="449"/>
      <c r="I19" s="449"/>
      <c r="J19" s="449"/>
      <c r="K19" s="92" t="s">
        <v>252</v>
      </c>
      <c r="L19" s="463" t="s">
        <v>253</v>
      </c>
      <c r="M19" s="463"/>
      <c r="N19" s="463"/>
      <c r="O19" s="463"/>
      <c r="P19" s="463"/>
      <c r="Q19" s="463"/>
      <c r="R19" s="92" t="s">
        <v>252</v>
      </c>
      <c r="S19" s="463" t="s">
        <v>253</v>
      </c>
      <c r="T19" s="463"/>
      <c r="U19" s="463"/>
      <c r="V19" s="463"/>
      <c r="W19" s="463"/>
      <c r="X19" s="463"/>
      <c r="Y19" s="92" t="s">
        <v>252</v>
      </c>
      <c r="Z19" s="463" t="s">
        <v>253</v>
      </c>
      <c r="AA19" s="463"/>
      <c r="AB19" s="463"/>
      <c r="AC19" s="463"/>
      <c r="AD19" s="463"/>
      <c r="AE19" s="463"/>
      <c r="AF19" s="92" t="s">
        <v>252</v>
      </c>
      <c r="AG19" s="463" t="s">
        <v>253</v>
      </c>
      <c r="AH19" s="463"/>
      <c r="AI19" s="463"/>
      <c r="AJ19" s="463"/>
      <c r="AK19" s="463"/>
      <c r="AL19" s="463"/>
    </row>
    <row r="20" spans="1:38" ht="80.25" customHeight="1">
      <c r="A20" s="441"/>
      <c r="B20" s="463"/>
      <c r="C20" s="463"/>
      <c r="D20" s="45" t="s">
        <v>254</v>
      </c>
      <c r="E20" s="45" t="s">
        <v>254</v>
      </c>
      <c r="F20" s="94" t="s">
        <v>255</v>
      </c>
      <c r="G20" s="94" t="s">
        <v>256</v>
      </c>
      <c r="H20" s="94" t="s">
        <v>257</v>
      </c>
      <c r="I20" s="94" t="s">
        <v>258</v>
      </c>
      <c r="J20" s="94" t="s">
        <v>367</v>
      </c>
      <c r="K20" s="45" t="s">
        <v>254</v>
      </c>
      <c r="L20" s="45" t="s">
        <v>254</v>
      </c>
      <c r="M20" s="94" t="s">
        <v>255</v>
      </c>
      <c r="N20" s="94" t="s">
        <v>256</v>
      </c>
      <c r="O20" s="94" t="s">
        <v>257</v>
      </c>
      <c r="P20" s="94" t="s">
        <v>258</v>
      </c>
      <c r="Q20" s="94" t="s">
        <v>368</v>
      </c>
      <c r="R20" s="45" t="s">
        <v>254</v>
      </c>
      <c r="S20" s="45" t="s">
        <v>254</v>
      </c>
      <c r="T20" s="94" t="s">
        <v>255</v>
      </c>
      <c r="U20" s="94" t="s">
        <v>256</v>
      </c>
      <c r="V20" s="94" t="s">
        <v>257</v>
      </c>
      <c r="W20" s="94" t="s">
        <v>258</v>
      </c>
      <c r="X20" s="94" t="s">
        <v>368</v>
      </c>
      <c r="Y20" s="45" t="s">
        <v>254</v>
      </c>
      <c r="Z20" s="45" t="s">
        <v>254</v>
      </c>
      <c r="AA20" s="94" t="s">
        <v>255</v>
      </c>
      <c r="AB20" s="94" t="s">
        <v>256</v>
      </c>
      <c r="AC20" s="94" t="s">
        <v>257</v>
      </c>
      <c r="AD20" s="94" t="s">
        <v>258</v>
      </c>
      <c r="AE20" s="94" t="s">
        <v>367</v>
      </c>
      <c r="AF20" s="45" t="s">
        <v>254</v>
      </c>
      <c r="AG20" s="45" t="s">
        <v>254</v>
      </c>
      <c r="AH20" s="94" t="s">
        <v>255</v>
      </c>
      <c r="AI20" s="94" t="s">
        <v>256</v>
      </c>
      <c r="AJ20" s="94" t="s">
        <v>257</v>
      </c>
      <c r="AK20" s="94" t="s">
        <v>258</v>
      </c>
      <c r="AL20" s="94" t="s">
        <v>367</v>
      </c>
    </row>
    <row r="21" spans="1:38" s="54" customFormat="1" ht="15.75">
      <c r="A21" s="91">
        <v>1</v>
      </c>
      <c r="B21" s="91">
        <v>2</v>
      </c>
      <c r="C21" s="91">
        <v>3</v>
      </c>
      <c r="D21" s="96" t="s">
        <v>369</v>
      </c>
      <c r="E21" s="96" t="s">
        <v>370</v>
      </c>
      <c r="F21" s="96" t="s">
        <v>371</v>
      </c>
      <c r="G21" s="96" t="s">
        <v>372</v>
      </c>
      <c r="H21" s="96" t="s">
        <v>373</v>
      </c>
      <c r="I21" s="96" t="s">
        <v>374</v>
      </c>
      <c r="J21" s="96" t="s">
        <v>375</v>
      </c>
      <c r="K21" s="96" t="s">
        <v>376</v>
      </c>
      <c r="L21" s="96" t="s">
        <v>377</v>
      </c>
      <c r="M21" s="96" t="s">
        <v>378</v>
      </c>
      <c r="N21" s="96" t="s">
        <v>379</v>
      </c>
      <c r="O21" s="96" t="s">
        <v>380</v>
      </c>
      <c r="P21" s="96" t="s">
        <v>381</v>
      </c>
      <c r="Q21" s="96" t="s">
        <v>382</v>
      </c>
      <c r="R21" s="96" t="s">
        <v>383</v>
      </c>
      <c r="S21" s="96" t="s">
        <v>384</v>
      </c>
      <c r="T21" s="96" t="s">
        <v>385</v>
      </c>
      <c r="U21" s="96" t="s">
        <v>386</v>
      </c>
      <c r="V21" s="96" t="s">
        <v>387</v>
      </c>
      <c r="W21" s="96" t="s">
        <v>388</v>
      </c>
      <c r="X21" s="96" t="s">
        <v>389</v>
      </c>
      <c r="Y21" s="96" t="s">
        <v>390</v>
      </c>
      <c r="Z21" s="96" t="s">
        <v>391</v>
      </c>
      <c r="AA21" s="96" t="s">
        <v>392</v>
      </c>
      <c r="AB21" s="96" t="s">
        <v>393</v>
      </c>
      <c r="AC21" s="96" t="s">
        <v>394</v>
      </c>
      <c r="AD21" s="96" t="s">
        <v>395</v>
      </c>
      <c r="AE21" s="96" t="s">
        <v>396</v>
      </c>
      <c r="AF21" s="96" t="s">
        <v>397</v>
      </c>
      <c r="AG21" s="96" t="s">
        <v>398</v>
      </c>
      <c r="AH21" s="96" t="s">
        <v>399</v>
      </c>
      <c r="AI21" s="96" t="s">
        <v>400</v>
      </c>
      <c r="AJ21" s="96" t="s">
        <v>357</v>
      </c>
      <c r="AK21" s="96" t="s">
        <v>401</v>
      </c>
      <c r="AL21" s="96" t="s">
        <v>402</v>
      </c>
    </row>
    <row r="22" spans="1:38" s="6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7">
        <f>D23</f>
        <v>0</v>
      </c>
      <c r="E22" s="107">
        <f>E23</f>
        <v>0.85</v>
      </c>
      <c r="F22" s="107">
        <f>F23</f>
        <v>0</v>
      </c>
      <c r="G22" s="107">
        <f t="shared" ref="G22:J22" si="0">G23</f>
        <v>0</v>
      </c>
      <c r="H22" s="107">
        <f t="shared" si="0"/>
        <v>0</v>
      </c>
      <c r="I22" s="107">
        <f t="shared" si="0"/>
        <v>0</v>
      </c>
      <c r="J22" s="107">
        <f t="shared" si="0"/>
        <v>25</v>
      </c>
      <c r="K22" s="107">
        <f>K23</f>
        <v>0</v>
      </c>
      <c r="L22" s="107">
        <f>L23</f>
        <v>2.7184999999999997</v>
      </c>
      <c r="M22" s="107">
        <f>M23</f>
        <v>0</v>
      </c>
      <c r="N22" s="107">
        <f t="shared" ref="N22:Q22" si="1">N23</f>
        <v>0</v>
      </c>
      <c r="O22" s="107">
        <f t="shared" si="1"/>
        <v>0</v>
      </c>
      <c r="P22" s="107">
        <f t="shared" si="1"/>
        <v>0</v>
      </c>
      <c r="Q22" s="107">
        <f t="shared" si="1"/>
        <v>33</v>
      </c>
      <c r="R22" s="107">
        <f>R23</f>
        <v>0</v>
      </c>
      <c r="S22" s="107">
        <f>S23</f>
        <v>16.3215</v>
      </c>
      <c r="T22" s="107">
        <f>T23</f>
        <v>0</v>
      </c>
      <c r="U22" s="107">
        <f t="shared" ref="U22:X22" si="2">U23</f>
        <v>0</v>
      </c>
      <c r="V22" s="107">
        <f t="shared" si="2"/>
        <v>0</v>
      </c>
      <c r="W22" s="107">
        <f t="shared" si="2"/>
        <v>0</v>
      </c>
      <c r="X22" s="107">
        <f t="shared" si="2"/>
        <v>52</v>
      </c>
      <c r="Y22" s="107">
        <f>Y23</f>
        <v>0</v>
      </c>
      <c r="Z22" s="107">
        <f>Z23</f>
        <v>24.215000000000003</v>
      </c>
      <c r="AA22" s="107">
        <f>AA23</f>
        <v>0</v>
      </c>
      <c r="AB22" s="107">
        <f t="shared" ref="AB22:AE22" si="3">AB23</f>
        <v>0</v>
      </c>
      <c r="AC22" s="107">
        <f t="shared" si="3"/>
        <v>2.4</v>
      </c>
      <c r="AD22" s="107">
        <f t="shared" si="3"/>
        <v>0</v>
      </c>
      <c r="AE22" s="107">
        <f t="shared" si="3"/>
        <v>32</v>
      </c>
      <c r="AF22" s="107">
        <f>D22+K22+R22+Y22</f>
        <v>0</v>
      </c>
      <c r="AG22" s="107">
        <f>E22+L22+S22+Z22</f>
        <v>44.105000000000004</v>
      </c>
      <c r="AH22" s="107">
        <f t="shared" ref="AH22:AK22" si="4">F22+M22+T22+AA22</f>
        <v>0</v>
      </c>
      <c r="AI22" s="107">
        <f t="shared" si="4"/>
        <v>0</v>
      </c>
      <c r="AJ22" s="107">
        <f t="shared" si="4"/>
        <v>2.4</v>
      </c>
      <c r="AK22" s="107">
        <f t="shared" si="4"/>
        <v>0</v>
      </c>
      <c r="AL22" s="107">
        <f>J22+Q22+X22+AE22</f>
        <v>142</v>
      </c>
    </row>
    <row r="23" spans="1:38" s="337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8">
        <f>D25</f>
        <v>0</v>
      </c>
      <c r="E23" s="108">
        <f t="shared" ref="E23:AE23" si="5">E25</f>
        <v>0.85</v>
      </c>
      <c r="F23" s="108">
        <f t="shared" si="5"/>
        <v>0</v>
      </c>
      <c r="G23" s="108">
        <f t="shared" si="5"/>
        <v>0</v>
      </c>
      <c r="H23" s="108">
        <f t="shared" si="5"/>
        <v>0</v>
      </c>
      <c r="I23" s="108">
        <f t="shared" si="5"/>
        <v>0</v>
      </c>
      <c r="J23" s="108">
        <f t="shared" si="5"/>
        <v>25</v>
      </c>
      <c r="K23" s="108">
        <f t="shared" si="5"/>
        <v>0</v>
      </c>
      <c r="L23" s="108">
        <f t="shared" si="5"/>
        <v>2.7184999999999997</v>
      </c>
      <c r="M23" s="108">
        <f t="shared" si="5"/>
        <v>0</v>
      </c>
      <c r="N23" s="108">
        <f t="shared" si="5"/>
        <v>0</v>
      </c>
      <c r="O23" s="108">
        <f t="shared" si="5"/>
        <v>0</v>
      </c>
      <c r="P23" s="108">
        <f t="shared" si="5"/>
        <v>0</v>
      </c>
      <c r="Q23" s="108">
        <f t="shared" si="5"/>
        <v>33</v>
      </c>
      <c r="R23" s="108">
        <f>R25</f>
        <v>0</v>
      </c>
      <c r="S23" s="108">
        <f t="shared" si="5"/>
        <v>16.3215</v>
      </c>
      <c r="T23" s="108">
        <f t="shared" si="5"/>
        <v>0</v>
      </c>
      <c r="U23" s="108">
        <f t="shared" si="5"/>
        <v>0</v>
      </c>
      <c r="V23" s="108">
        <f t="shared" si="5"/>
        <v>0</v>
      </c>
      <c r="W23" s="108">
        <f t="shared" si="5"/>
        <v>0</v>
      </c>
      <c r="X23" s="108">
        <f t="shared" si="5"/>
        <v>52</v>
      </c>
      <c r="Y23" s="108">
        <f t="shared" si="5"/>
        <v>0</v>
      </c>
      <c r="Z23" s="108">
        <f t="shared" si="5"/>
        <v>24.215000000000003</v>
      </c>
      <c r="AA23" s="108">
        <f t="shared" si="5"/>
        <v>0</v>
      </c>
      <c r="AB23" s="108">
        <f t="shared" si="5"/>
        <v>0</v>
      </c>
      <c r="AC23" s="108">
        <f t="shared" si="5"/>
        <v>2.4</v>
      </c>
      <c r="AD23" s="108">
        <f t="shared" si="5"/>
        <v>0</v>
      </c>
      <c r="AE23" s="108">
        <f t="shared" si="5"/>
        <v>32</v>
      </c>
      <c r="AF23" s="108">
        <f t="shared" ref="AF23:AF43" si="6">D23+K23+R23+Y23</f>
        <v>0</v>
      </c>
      <c r="AG23" s="108">
        <f t="shared" ref="AG23:AG43" si="7">E23+L23+S23+Z23</f>
        <v>44.105000000000004</v>
      </c>
      <c r="AH23" s="108">
        <f t="shared" ref="AH23:AH43" si="8">F23+M23+T23+AA23</f>
        <v>0</v>
      </c>
      <c r="AI23" s="108">
        <f t="shared" ref="AI23:AI43" si="9">G23+N23+U23+AB23</f>
        <v>0</v>
      </c>
      <c r="AJ23" s="108">
        <f t="shared" ref="AJ23:AJ43" si="10">H23+O23+V23+AC23</f>
        <v>2.4</v>
      </c>
      <c r="AK23" s="108">
        <f t="shared" ref="AK23:AK43" si="11">I23+P23+W23+AD23</f>
        <v>0</v>
      </c>
      <c r="AL23" s="108">
        <f t="shared" ref="AL23:AL43" si="12">J23+Q23+X23+AE23</f>
        <v>142</v>
      </c>
    </row>
    <row r="24" spans="1:38" s="337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>
        <f t="shared" si="6"/>
        <v>0</v>
      </c>
      <c r="AG24" s="108">
        <f t="shared" si="7"/>
        <v>0</v>
      </c>
      <c r="AH24" s="108">
        <f t="shared" si="8"/>
        <v>0</v>
      </c>
      <c r="AI24" s="108">
        <f t="shared" si="9"/>
        <v>0</v>
      </c>
      <c r="AJ24" s="108">
        <f t="shared" si="10"/>
        <v>0</v>
      </c>
      <c r="AK24" s="108">
        <f t="shared" si="11"/>
        <v>0</v>
      </c>
      <c r="AL24" s="108">
        <f t="shared" si="12"/>
        <v>0</v>
      </c>
    </row>
    <row r="25" spans="1:38" s="62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7">
        <f>D26+D31+D36+D41</f>
        <v>0</v>
      </c>
      <c r="E25" s="107">
        <f>E26+E31+E36+E41</f>
        <v>0.85</v>
      </c>
      <c r="F25" s="107">
        <f>F26+F31+F36+F41</f>
        <v>0</v>
      </c>
      <c r="G25" s="107">
        <f t="shared" ref="G25:J25" si="13">G26+G31+G36+G41</f>
        <v>0</v>
      </c>
      <c r="H25" s="107">
        <f t="shared" si="13"/>
        <v>0</v>
      </c>
      <c r="I25" s="107">
        <f t="shared" si="13"/>
        <v>0</v>
      </c>
      <c r="J25" s="107">
        <f t="shared" si="13"/>
        <v>25</v>
      </c>
      <c r="K25" s="107">
        <f>K26+K31+K36+K41</f>
        <v>0</v>
      </c>
      <c r="L25" s="107">
        <f>L26+L31+L36+L41</f>
        <v>2.7184999999999997</v>
      </c>
      <c r="M25" s="107">
        <f>M26+M31+M36+M41</f>
        <v>0</v>
      </c>
      <c r="N25" s="107">
        <f t="shared" ref="N25:Q25" si="14">N26+N31+N36+N41</f>
        <v>0</v>
      </c>
      <c r="O25" s="107">
        <f t="shared" si="14"/>
        <v>0</v>
      </c>
      <c r="P25" s="107">
        <f t="shared" si="14"/>
        <v>0</v>
      </c>
      <c r="Q25" s="107">
        <f t="shared" si="14"/>
        <v>33</v>
      </c>
      <c r="R25" s="107">
        <f>R26+R31+R36+R41</f>
        <v>0</v>
      </c>
      <c r="S25" s="107">
        <f>S26+S31+S36+S41</f>
        <v>16.3215</v>
      </c>
      <c r="T25" s="107">
        <f>T26+T31+T36+T41</f>
        <v>0</v>
      </c>
      <c r="U25" s="107">
        <f t="shared" ref="U25:X25" si="15">U26+U31+U36+U41</f>
        <v>0</v>
      </c>
      <c r="V25" s="107">
        <f t="shared" si="15"/>
        <v>0</v>
      </c>
      <c r="W25" s="107">
        <f t="shared" si="15"/>
        <v>0</v>
      </c>
      <c r="X25" s="107">
        <f t="shared" si="15"/>
        <v>52</v>
      </c>
      <c r="Y25" s="107">
        <f>Y26+Y31+Y36+Y41</f>
        <v>0</v>
      </c>
      <c r="Z25" s="107">
        <f>Z26+Z31+Z36+Z41</f>
        <v>24.215000000000003</v>
      </c>
      <c r="AA25" s="107">
        <f>AA26+AA31+AA36+AA41</f>
        <v>0</v>
      </c>
      <c r="AB25" s="107">
        <f t="shared" ref="AB25:AE25" si="16">AB26+AB31+AB36+AB41</f>
        <v>0</v>
      </c>
      <c r="AC25" s="107">
        <f t="shared" si="16"/>
        <v>2.4</v>
      </c>
      <c r="AD25" s="107">
        <f t="shared" si="16"/>
        <v>0</v>
      </c>
      <c r="AE25" s="107">
        <f t="shared" si="16"/>
        <v>32</v>
      </c>
      <c r="AF25" s="107">
        <f t="shared" si="6"/>
        <v>0</v>
      </c>
      <c r="AG25" s="107">
        <f t="shared" si="7"/>
        <v>44.105000000000004</v>
      </c>
      <c r="AH25" s="107">
        <f t="shared" si="8"/>
        <v>0</v>
      </c>
      <c r="AI25" s="107">
        <f t="shared" si="9"/>
        <v>0</v>
      </c>
      <c r="AJ25" s="107">
        <f t="shared" si="10"/>
        <v>2.4</v>
      </c>
      <c r="AK25" s="107">
        <f t="shared" si="11"/>
        <v>0</v>
      </c>
      <c r="AL25" s="107">
        <f t="shared" si="12"/>
        <v>142</v>
      </c>
    </row>
    <row r="26" spans="1:38" s="62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10">
        <f>D27</f>
        <v>0</v>
      </c>
      <c r="E26" s="110">
        <f>E27</f>
        <v>0</v>
      </c>
      <c r="F26" s="110">
        <f t="shared" ref="F26:Q26" si="17">F27</f>
        <v>0</v>
      </c>
      <c r="G26" s="110">
        <f t="shared" si="17"/>
        <v>0</v>
      </c>
      <c r="H26" s="110">
        <f t="shared" si="17"/>
        <v>0</v>
      </c>
      <c r="I26" s="110">
        <f t="shared" si="17"/>
        <v>0</v>
      </c>
      <c r="J26" s="110">
        <f t="shared" si="17"/>
        <v>0</v>
      </c>
      <c r="K26" s="110">
        <f>K27</f>
        <v>0</v>
      </c>
      <c r="L26" s="110">
        <f>L27</f>
        <v>1.3699999999999999</v>
      </c>
      <c r="M26" s="110">
        <f t="shared" si="17"/>
        <v>0</v>
      </c>
      <c r="N26" s="110">
        <f t="shared" si="17"/>
        <v>0</v>
      </c>
      <c r="O26" s="110">
        <f t="shared" si="17"/>
        <v>0</v>
      </c>
      <c r="P26" s="110">
        <f t="shared" si="17"/>
        <v>0</v>
      </c>
      <c r="Q26" s="110">
        <f t="shared" si="17"/>
        <v>7</v>
      </c>
      <c r="R26" s="110">
        <f>R27</f>
        <v>0</v>
      </c>
      <c r="S26" s="110">
        <f>S27</f>
        <v>13.372999999999999</v>
      </c>
      <c r="T26" s="110">
        <f t="shared" ref="T26:X26" si="18">T27</f>
        <v>0</v>
      </c>
      <c r="U26" s="110">
        <f t="shared" si="18"/>
        <v>0</v>
      </c>
      <c r="V26" s="110">
        <f t="shared" si="18"/>
        <v>0</v>
      </c>
      <c r="W26" s="110">
        <f t="shared" si="18"/>
        <v>0</v>
      </c>
      <c r="X26" s="110">
        <f t="shared" si="18"/>
        <v>24</v>
      </c>
      <c r="Y26" s="110">
        <f>Y27</f>
        <v>0</v>
      </c>
      <c r="Z26" s="110">
        <f>Z27</f>
        <v>3.8540000000000001</v>
      </c>
      <c r="AA26" s="110">
        <f t="shared" ref="AA26:AE26" si="19">AA27</f>
        <v>0</v>
      </c>
      <c r="AB26" s="110">
        <f t="shared" si="19"/>
        <v>0</v>
      </c>
      <c r="AC26" s="110">
        <f t="shared" si="19"/>
        <v>0</v>
      </c>
      <c r="AD26" s="110">
        <f t="shared" si="19"/>
        <v>0</v>
      </c>
      <c r="AE26" s="110">
        <f t="shared" si="19"/>
        <v>4</v>
      </c>
      <c r="AF26" s="107">
        <f t="shared" si="6"/>
        <v>0</v>
      </c>
      <c r="AG26" s="107">
        <f t="shared" si="7"/>
        <v>18.596999999999998</v>
      </c>
      <c r="AH26" s="107">
        <f t="shared" si="8"/>
        <v>0</v>
      </c>
      <c r="AI26" s="107">
        <f t="shared" si="9"/>
        <v>0</v>
      </c>
      <c r="AJ26" s="107">
        <f t="shared" si="10"/>
        <v>0</v>
      </c>
      <c r="AK26" s="107">
        <f t="shared" si="11"/>
        <v>0</v>
      </c>
      <c r="AL26" s="107">
        <f t="shared" si="12"/>
        <v>35</v>
      </c>
    </row>
    <row r="27" spans="1:38" s="337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9">
        <f>SUM(D28:D30)</f>
        <v>0</v>
      </c>
      <c r="E27" s="109">
        <f>SUM(E28:E30)</f>
        <v>0</v>
      </c>
      <c r="F27" s="109">
        <f t="shared" ref="F27:J27" si="20">SUM(F28:F30)</f>
        <v>0</v>
      </c>
      <c r="G27" s="109">
        <f t="shared" si="20"/>
        <v>0</v>
      </c>
      <c r="H27" s="109">
        <f t="shared" si="20"/>
        <v>0</v>
      </c>
      <c r="I27" s="109">
        <f t="shared" si="20"/>
        <v>0</v>
      </c>
      <c r="J27" s="109">
        <f t="shared" si="20"/>
        <v>0</v>
      </c>
      <c r="K27" s="109">
        <f>SUM(K28:K30)</f>
        <v>0</v>
      </c>
      <c r="L27" s="109">
        <f>SUM(L28:L30)</f>
        <v>1.3699999999999999</v>
      </c>
      <c r="M27" s="109">
        <f t="shared" ref="M27:Q27" si="21">SUM(M28:M30)</f>
        <v>0</v>
      </c>
      <c r="N27" s="109">
        <f t="shared" si="21"/>
        <v>0</v>
      </c>
      <c r="O27" s="109">
        <f t="shared" si="21"/>
        <v>0</v>
      </c>
      <c r="P27" s="109">
        <f t="shared" si="21"/>
        <v>0</v>
      </c>
      <c r="Q27" s="109">
        <f t="shared" si="21"/>
        <v>7</v>
      </c>
      <c r="R27" s="109">
        <f>SUM(R28:R30)</f>
        <v>0</v>
      </c>
      <c r="S27" s="109">
        <f>SUM(S28:S30)</f>
        <v>13.372999999999999</v>
      </c>
      <c r="T27" s="109">
        <f t="shared" ref="T27:X27" si="22">SUM(T28:T30)</f>
        <v>0</v>
      </c>
      <c r="U27" s="109">
        <f t="shared" si="22"/>
        <v>0</v>
      </c>
      <c r="V27" s="109">
        <f t="shared" si="22"/>
        <v>0</v>
      </c>
      <c r="W27" s="109">
        <f t="shared" si="22"/>
        <v>0</v>
      </c>
      <c r="X27" s="109">
        <f t="shared" si="22"/>
        <v>24</v>
      </c>
      <c r="Y27" s="109">
        <f>SUM(Y28:Y30)</f>
        <v>0</v>
      </c>
      <c r="Z27" s="109">
        <f>SUM(Z28:Z30)</f>
        <v>3.8540000000000001</v>
      </c>
      <c r="AA27" s="109">
        <f t="shared" ref="AA27:AE27" si="23">SUM(AA28:AA30)</f>
        <v>0</v>
      </c>
      <c r="AB27" s="109">
        <f t="shared" si="23"/>
        <v>0</v>
      </c>
      <c r="AC27" s="109">
        <f t="shared" si="23"/>
        <v>0</v>
      </c>
      <c r="AD27" s="109">
        <f t="shared" si="23"/>
        <v>0</v>
      </c>
      <c r="AE27" s="109">
        <f t="shared" si="23"/>
        <v>4</v>
      </c>
      <c r="AF27" s="108">
        <f t="shared" si="6"/>
        <v>0</v>
      </c>
      <c r="AG27" s="108">
        <f t="shared" si="7"/>
        <v>18.596999999999998</v>
      </c>
      <c r="AH27" s="108">
        <f t="shared" si="8"/>
        <v>0</v>
      </c>
      <c r="AI27" s="108">
        <f t="shared" si="9"/>
        <v>0</v>
      </c>
      <c r="AJ27" s="108">
        <f t="shared" si="10"/>
        <v>0</v>
      </c>
      <c r="AK27" s="108">
        <f t="shared" si="11"/>
        <v>0</v>
      </c>
      <c r="AL27" s="108">
        <f t="shared" si="12"/>
        <v>35</v>
      </c>
    </row>
    <row r="28" spans="1:38" s="337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9">
        <v>0</v>
      </c>
      <c r="E28" s="109">
        <v>0</v>
      </c>
      <c r="F28" s="115">
        <v>0</v>
      </c>
      <c r="G28" s="115">
        <v>0</v>
      </c>
      <c r="H28" s="115">
        <v>0</v>
      </c>
      <c r="I28" s="115">
        <v>0</v>
      </c>
      <c r="J28" s="115">
        <v>0</v>
      </c>
      <c r="K28" s="109">
        <v>0</v>
      </c>
      <c r="L28" s="109">
        <f>'3'!AE25</f>
        <v>1.3699999999999999</v>
      </c>
      <c r="M28" s="115">
        <v>0</v>
      </c>
      <c r="N28" s="115">
        <v>0</v>
      </c>
      <c r="O28" s="115">
        <v>0</v>
      </c>
      <c r="P28" s="115">
        <v>0</v>
      </c>
      <c r="Q28" s="115">
        <v>7</v>
      </c>
      <c r="R28" s="109">
        <v>0</v>
      </c>
      <c r="S28" s="109">
        <v>0</v>
      </c>
      <c r="T28" s="115">
        <v>0</v>
      </c>
      <c r="U28" s="115">
        <v>0</v>
      </c>
      <c r="V28" s="115">
        <v>0</v>
      </c>
      <c r="W28" s="115">
        <v>0</v>
      </c>
      <c r="X28" s="115">
        <v>0</v>
      </c>
      <c r="Y28" s="109">
        <v>0</v>
      </c>
      <c r="Z28" s="109">
        <v>0</v>
      </c>
      <c r="AA28" s="115">
        <v>0</v>
      </c>
      <c r="AB28" s="115">
        <v>0</v>
      </c>
      <c r="AC28" s="115">
        <v>0</v>
      </c>
      <c r="AD28" s="115">
        <v>0</v>
      </c>
      <c r="AE28" s="115">
        <v>0</v>
      </c>
      <c r="AF28" s="108">
        <f t="shared" si="6"/>
        <v>0</v>
      </c>
      <c r="AG28" s="108">
        <f t="shared" si="7"/>
        <v>1.3699999999999999</v>
      </c>
      <c r="AH28" s="108">
        <f t="shared" si="8"/>
        <v>0</v>
      </c>
      <c r="AI28" s="108">
        <f t="shared" si="9"/>
        <v>0</v>
      </c>
      <c r="AJ28" s="108">
        <f t="shared" si="10"/>
        <v>0</v>
      </c>
      <c r="AK28" s="108">
        <f t="shared" si="11"/>
        <v>0</v>
      </c>
      <c r="AL28" s="108">
        <f t="shared" si="12"/>
        <v>7</v>
      </c>
    </row>
    <row r="29" spans="1:38" s="337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9">
        <v>0</v>
      </c>
      <c r="E29" s="109">
        <v>0</v>
      </c>
      <c r="F29" s="115">
        <v>0</v>
      </c>
      <c r="G29" s="115">
        <v>0</v>
      </c>
      <c r="H29" s="115">
        <v>0</v>
      </c>
      <c r="I29" s="115">
        <v>0</v>
      </c>
      <c r="J29" s="115">
        <v>0</v>
      </c>
      <c r="K29" s="109">
        <v>0</v>
      </c>
      <c r="L29" s="109">
        <v>0</v>
      </c>
      <c r="M29" s="115">
        <v>0</v>
      </c>
      <c r="N29" s="115">
        <v>0</v>
      </c>
      <c r="O29" s="115">
        <v>0</v>
      </c>
      <c r="P29" s="115">
        <v>0</v>
      </c>
      <c r="Q29" s="115">
        <v>0</v>
      </c>
      <c r="R29" s="109">
        <v>0</v>
      </c>
      <c r="S29" s="109">
        <v>0</v>
      </c>
      <c r="T29" s="115">
        <v>0</v>
      </c>
      <c r="U29" s="115">
        <v>0</v>
      </c>
      <c r="V29" s="115">
        <v>0</v>
      </c>
      <c r="W29" s="115">
        <v>0</v>
      </c>
      <c r="X29" s="115">
        <v>0</v>
      </c>
      <c r="Y29" s="109">
        <v>0</v>
      </c>
      <c r="Z29" s="109">
        <f>'3'!AE26</f>
        <v>3.8540000000000001</v>
      </c>
      <c r="AA29" s="115">
        <v>0</v>
      </c>
      <c r="AB29" s="115">
        <v>0</v>
      </c>
      <c r="AC29" s="115">
        <v>0</v>
      </c>
      <c r="AD29" s="115">
        <v>0</v>
      </c>
      <c r="AE29" s="115">
        <v>4</v>
      </c>
      <c r="AF29" s="108">
        <f t="shared" si="6"/>
        <v>0</v>
      </c>
      <c r="AG29" s="108">
        <f t="shared" si="7"/>
        <v>3.8540000000000001</v>
      </c>
      <c r="AH29" s="108">
        <f t="shared" si="8"/>
        <v>0</v>
      </c>
      <c r="AI29" s="108">
        <f t="shared" si="9"/>
        <v>0</v>
      </c>
      <c r="AJ29" s="108">
        <f t="shared" si="10"/>
        <v>0</v>
      </c>
      <c r="AK29" s="108">
        <f t="shared" si="11"/>
        <v>0</v>
      </c>
      <c r="AL29" s="108">
        <f t="shared" si="12"/>
        <v>4</v>
      </c>
    </row>
    <row r="30" spans="1:38" s="337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9">
        <v>0</v>
      </c>
      <c r="E30" s="109">
        <v>0</v>
      </c>
      <c r="F30" s="115">
        <v>0</v>
      </c>
      <c r="G30" s="115">
        <v>0</v>
      </c>
      <c r="H30" s="115">
        <v>0</v>
      </c>
      <c r="I30" s="115">
        <v>0</v>
      </c>
      <c r="J30" s="115">
        <v>0</v>
      </c>
      <c r="K30" s="109">
        <v>0</v>
      </c>
      <c r="L30" s="109">
        <v>0</v>
      </c>
      <c r="M30" s="115">
        <v>0</v>
      </c>
      <c r="N30" s="115">
        <v>0</v>
      </c>
      <c r="O30" s="115">
        <v>0</v>
      </c>
      <c r="P30" s="115">
        <v>0</v>
      </c>
      <c r="Q30" s="115">
        <v>0</v>
      </c>
      <c r="R30" s="109">
        <v>0</v>
      </c>
      <c r="S30" s="109">
        <f>'3'!AE27</f>
        <v>13.372999999999999</v>
      </c>
      <c r="T30" s="115">
        <v>0</v>
      </c>
      <c r="U30" s="115">
        <v>0</v>
      </c>
      <c r="V30" s="115">
        <v>0</v>
      </c>
      <c r="W30" s="115">
        <v>0</v>
      </c>
      <c r="X30" s="115">
        <v>24</v>
      </c>
      <c r="Y30" s="109">
        <v>0</v>
      </c>
      <c r="Z30" s="109">
        <v>0</v>
      </c>
      <c r="AA30" s="115">
        <v>0</v>
      </c>
      <c r="AB30" s="115">
        <v>0</v>
      </c>
      <c r="AC30" s="115">
        <v>0</v>
      </c>
      <c r="AD30" s="115">
        <v>0</v>
      </c>
      <c r="AE30" s="115">
        <v>0</v>
      </c>
      <c r="AF30" s="108">
        <f t="shared" si="6"/>
        <v>0</v>
      </c>
      <c r="AG30" s="108">
        <f t="shared" si="7"/>
        <v>13.372999999999999</v>
      </c>
      <c r="AH30" s="108">
        <f t="shared" si="8"/>
        <v>0</v>
      </c>
      <c r="AI30" s="108">
        <f t="shared" si="9"/>
        <v>0</v>
      </c>
      <c r="AJ30" s="108">
        <f t="shared" si="10"/>
        <v>0</v>
      </c>
      <c r="AK30" s="108">
        <f t="shared" si="11"/>
        <v>0</v>
      </c>
      <c r="AL30" s="108">
        <f t="shared" si="12"/>
        <v>24</v>
      </c>
    </row>
    <row r="31" spans="1:38" s="6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10">
        <f>D32</f>
        <v>0</v>
      </c>
      <c r="E31" s="110">
        <f>E32</f>
        <v>0</v>
      </c>
      <c r="F31" s="110">
        <f t="shared" ref="F31:AE31" si="24">F32</f>
        <v>0</v>
      </c>
      <c r="G31" s="110">
        <f t="shared" si="24"/>
        <v>0</v>
      </c>
      <c r="H31" s="110">
        <f t="shared" si="24"/>
        <v>0</v>
      </c>
      <c r="I31" s="110">
        <f t="shared" si="24"/>
        <v>0</v>
      </c>
      <c r="J31" s="110">
        <f t="shared" si="24"/>
        <v>0</v>
      </c>
      <c r="K31" s="110">
        <f>K32</f>
        <v>0</v>
      </c>
      <c r="L31" s="110">
        <f>L32</f>
        <v>0</v>
      </c>
      <c r="M31" s="110">
        <f t="shared" si="24"/>
        <v>0</v>
      </c>
      <c r="N31" s="110">
        <f t="shared" si="24"/>
        <v>0</v>
      </c>
      <c r="O31" s="110">
        <f t="shared" si="24"/>
        <v>0</v>
      </c>
      <c r="P31" s="110">
        <f t="shared" si="24"/>
        <v>0</v>
      </c>
      <c r="Q31" s="110">
        <f t="shared" si="24"/>
        <v>0</v>
      </c>
      <c r="R31" s="110">
        <f>R32</f>
        <v>0</v>
      </c>
      <c r="S31" s="110">
        <f>S32</f>
        <v>0</v>
      </c>
      <c r="T31" s="110">
        <f t="shared" si="24"/>
        <v>0</v>
      </c>
      <c r="U31" s="110">
        <f t="shared" si="24"/>
        <v>0</v>
      </c>
      <c r="V31" s="110">
        <f t="shared" si="24"/>
        <v>0</v>
      </c>
      <c r="W31" s="110">
        <f t="shared" si="24"/>
        <v>0</v>
      </c>
      <c r="X31" s="110">
        <f t="shared" si="24"/>
        <v>0</v>
      </c>
      <c r="Y31" s="110">
        <f>Y32</f>
        <v>0</v>
      </c>
      <c r="Z31" s="110">
        <f>Z32</f>
        <v>19.511000000000003</v>
      </c>
      <c r="AA31" s="110">
        <f t="shared" si="24"/>
        <v>0</v>
      </c>
      <c r="AB31" s="110">
        <f t="shared" si="24"/>
        <v>0</v>
      </c>
      <c r="AC31" s="110">
        <f t="shared" si="24"/>
        <v>2.4</v>
      </c>
      <c r="AD31" s="110">
        <f t="shared" si="24"/>
        <v>0</v>
      </c>
      <c r="AE31" s="110">
        <f t="shared" si="24"/>
        <v>3</v>
      </c>
      <c r="AF31" s="107">
        <f t="shared" si="6"/>
        <v>0</v>
      </c>
      <c r="AG31" s="107">
        <f t="shared" si="7"/>
        <v>19.511000000000003</v>
      </c>
      <c r="AH31" s="107">
        <f t="shared" si="8"/>
        <v>0</v>
      </c>
      <c r="AI31" s="107">
        <f t="shared" si="9"/>
        <v>0</v>
      </c>
      <c r="AJ31" s="107">
        <f t="shared" si="10"/>
        <v>2.4</v>
      </c>
      <c r="AK31" s="107">
        <f t="shared" si="11"/>
        <v>0</v>
      </c>
      <c r="AL31" s="107">
        <f t="shared" si="12"/>
        <v>3</v>
      </c>
    </row>
    <row r="32" spans="1:38" s="337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9">
        <f>SUM(D33:D35)</f>
        <v>0</v>
      </c>
      <c r="E32" s="109">
        <f>SUM(E33:E35)</f>
        <v>0</v>
      </c>
      <c r="F32" s="109">
        <f t="shared" ref="F32:J32" si="25">SUM(F33:F35)</f>
        <v>0</v>
      </c>
      <c r="G32" s="109">
        <f t="shared" si="25"/>
        <v>0</v>
      </c>
      <c r="H32" s="109">
        <f t="shared" si="25"/>
        <v>0</v>
      </c>
      <c r="I32" s="109">
        <f t="shared" si="25"/>
        <v>0</v>
      </c>
      <c r="J32" s="109">
        <f t="shared" si="25"/>
        <v>0</v>
      </c>
      <c r="K32" s="109">
        <f>SUM(K33:K35)</f>
        <v>0</v>
      </c>
      <c r="L32" s="109">
        <f>SUM(L33:L35)</f>
        <v>0</v>
      </c>
      <c r="M32" s="109">
        <f t="shared" ref="M32:Q32" si="26">SUM(M33:M35)</f>
        <v>0</v>
      </c>
      <c r="N32" s="109">
        <f t="shared" si="26"/>
        <v>0</v>
      </c>
      <c r="O32" s="109">
        <f t="shared" si="26"/>
        <v>0</v>
      </c>
      <c r="P32" s="109">
        <f t="shared" si="26"/>
        <v>0</v>
      </c>
      <c r="Q32" s="109">
        <f t="shared" si="26"/>
        <v>0</v>
      </c>
      <c r="R32" s="109">
        <f>SUM(R33:R35)</f>
        <v>0</v>
      </c>
      <c r="S32" s="109">
        <f>SUM(S33:S35)</f>
        <v>0</v>
      </c>
      <c r="T32" s="109">
        <f t="shared" ref="T32:X32" si="27">SUM(T33:T35)</f>
        <v>0</v>
      </c>
      <c r="U32" s="109">
        <f t="shared" si="27"/>
        <v>0</v>
      </c>
      <c r="V32" s="109">
        <f t="shared" si="27"/>
        <v>0</v>
      </c>
      <c r="W32" s="109">
        <f t="shared" si="27"/>
        <v>0</v>
      </c>
      <c r="X32" s="109">
        <f t="shared" si="27"/>
        <v>0</v>
      </c>
      <c r="Y32" s="109">
        <f>SUM(Y33:Y35)</f>
        <v>0</v>
      </c>
      <c r="Z32" s="109">
        <f>SUM(Z33:Z35)</f>
        <v>19.511000000000003</v>
      </c>
      <c r="AA32" s="109">
        <f t="shared" ref="AA32:AE32" si="28">SUM(AA33:AA35)</f>
        <v>0</v>
      </c>
      <c r="AB32" s="109">
        <f t="shared" si="28"/>
        <v>0</v>
      </c>
      <c r="AC32" s="109">
        <f t="shared" si="28"/>
        <v>2.4</v>
      </c>
      <c r="AD32" s="109">
        <f t="shared" si="28"/>
        <v>0</v>
      </c>
      <c r="AE32" s="109">
        <f t="shared" si="28"/>
        <v>3</v>
      </c>
      <c r="AF32" s="108">
        <f t="shared" si="6"/>
        <v>0</v>
      </c>
      <c r="AG32" s="108">
        <f t="shared" si="7"/>
        <v>19.511000000000003</v>
      </c>
      <c r="AH32" s="108">
        <f t="shared" si="8"/>
        <v>0</v>
      </c>
      <c r="AI32" s="108">
        <f t="shared" si="9"/>
        <v>0</v>
      </c>
      <c r="AJ32" s="108">
        <f t="shared" si="10"/>
        <v>2.4</v>
      </c>
      <c r="AK32" s="108">
        <f t="shared" si="11"/>
        <v>0</v>
      </c>
      <c r="AL32" s="108">
        <f t="shared" si="12"/>
        <v>3</v>
      </c>
    </row>
    <row r="33" spans="1:38" s="337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9">
        <v>0</v>
      </c>
      <c r="E33" s="109"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0</v>
      </c>
      <c r="K33" s="109">
        <v>0</v>
      </c>
      <c r="L33" s="109">
        <v>0</v>
      </c>
      <c r="M33" s="115">
        <v>0</v>
      </c>
      <c r="N33" s="115">
        <v>0</v>
      </c>
      <c r="O33" s="115">
        <v>0</v>
      </c>
      <c r="P33" s="115">
        <v>0</v>
      </c>
      <c r="Q33" s="115">
        <v>0</v>
      </c>
      <c r="R33" s="109">
        <v>0</v>
      </c>
      <c r="S33" s="109">
        <v>0</v>
      </c>
      <c r="T33" s="115">
        <v>0</v>
      </c>
      <c r="U33" s="115">
        <v>0</v>
      </c>
      <c r="V33" s="115">
        <v>0</v>
      </c>
      <c r="W33" s="115">
        <v>0</v>
      </c>
      <c r="X33" s="115">
        <v>0</v>
      </c>
      <c r="Y33" s="109">
        <v>0</v>
      </c>
      <c r="Z33" s="109">
        <f>'3'!AE30</f>
        <v>10.241</v>
      </c>
      <c r="AA33" s="115">
        <v>0</v>
      </c>
      <c r="AB33" s="115">
        <v>0</v>
      </c>
      <c r="AC33" s="115">
        <v>0</v>
      </c>
      <c r="AD33" s="115">
        <v>0</v>
      </c>
      <c r="AE33" s="115">
        <v>3</v>
      </c>
      <c r="AF33" s="108">
        <f t="shared" si="6"/>
        <v>0</v>
      </c>
      <c r="AG33" s="108">
        <f t="shared" si="7"/>
        <v>10.241</v>
      </c>
      <c r="AH33" s="108">
        <f t="shared" si="8"/>
        <v>0</v>
      </c>
      <c r="AI33" s="108">
        <f t="shared" si="9"/>
        <v>0</v>
      </c>
      <c r="AJ33" s="108">
        <f t="shared" si="10"/>
        <v>0</v>
      </c>
      <c r="AK33" s="108">
        <f t="shared" si="11"/>
        <v>0</v>
      </c>
      <c r="AL33" s="108">
        <f t="shared" si="12"/>
        <v>3</v>
      </c>
    </row>
    <row r="34" spans="1:38" s="337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9">
        <v>0</v>
      </c>
      <c r="E34" s="109">
        <v>0</v>
      </c>
      <c r="F34" s="115">
        <v>0</v>
      </c>
      <c r="G34" s="115">
        <v>0</v>
      </c>
      <c r="H34" s="115">
        <v>0</v>
      </c>
      <c r="I34" s="115">
        <v>0</v>
      </c>
      <c r="J34" s="115">
        <v>0</v>
      </c>
      <c r="K34" s="109">
        <v>0</v>
      </c>
      <c r="L34" s="109">
        <v>0</v>
      </c>
      <c r="M34" s="115">
        <v>0</v>
      </c>
      <c r="N34" s="115">
        <v>0</v>
      </c>
      <c r="O34" s="115">
        <v>0</v>
      </c>
      <c r="P34" s="115">
        <v>0</v>
      </c>
      <c r="Q34" s="115">
        <v>0</v>
      </c>
      <c r="R34" s="109">
        <v>0</v>
      </c>
      <c r="S34" s="109">
        <v>0</v>
      </c>
      <c r="T34" s="115">
        <v>0</v>
      </c>
      <c r="U34" s="115">
        <v>0</v>
      </c>
      <c r="V34" s="115">
        <v>0</v>
      </c>
      <c r="W34" s="115">
        <v>0</v>
      </c>
      <c r="X34" s="115">
        <v>0</v>
      </c>
      <c r="Y34" s="109">
        <v>0</v>
      </c>
      <c r="Z34" s="109">
        <f>'3'!AE31</f>
        <v>0</v>
      </c>
      <c r="AA34" s="115">
        <v>0</v>
      </c>
      <c r="AB34" s="115">
        <v>0</v>
      </c>
      <c r="AC34" s="115">
        <v>0</v>
      </c>
      <c r="AD34" s="115">
        <v>0</v>
      </c>
      <c r="AE34" s="115">
        <v>0</v>
      </c>
      <c r="AF34" s="108">
        <f t="shared" si="6"/>
        <v>0</v>
      </c>
      <c r="AG34" s="108">
        <f t="shared" si="7"/>
        <v>0</v>
      </c>
      <c r="AH34" s="108">
        <f t="shared" si="8"/>
        <v>0</v>
      </c>
      <c r="AI34" s="108">
        <f t="shared" si="9"/>
        <v>0</v>
      </c>
      <c r="AJ34" s="108">
        <f t="shared" si="10"/>
        <v>0</v>
      </c>
      <c r="AK34" s="108">
        <f t="shared" si="11"/>
        <v>0</v>
      </c>
      <c r="AL34" s="108">
        <f t="shared" si="12"/>
        <v>0</v>
      </c>
    </row>
    <row r="35" spans="1:38" s="337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9">
        <v>0</v>
      </c>
      <c r="E35" s="109">
        <v>0</v>
      </c>
      <c r="F35" s="115">
        <v>0</v>
      </c>
      <c r="G35" s="115">
        <v>0</v>
      </c>
      <c r="H35" s="115">
        <v>0</v>
      </c>
      <c r="I35" s="115">
        <v>0</v>
      </c>
      <c r="J35" s="115">
        <v>0</v>
      </c>
      <c r="K35" s="109">
        <v>0</v>
      </c>
      <c r="L35" s="109">
        <v>0</v>
      </c>
      <c r="M35" s="115">
        <v>0</v>
      </c>
      <c r="N35" s="115">
        <v>0</v>
      </c>
      <c r="O35" s="115">
        <v>0</v>
      </c>
      <c r="P35" s="115">
        <v>0</v>
      </c>
      <c r="Q35" s="115">
        <v>0</v>
      </c>
      <c r="R35" s="109">
        <v>0</v>
      </c>
      <c r="S35" s="109">
        <v>0</v>
      </c>
      <c r="T35" s="115">
        <v>0</v>
      </c>
      <c r="U35" s="115">
        <v>0</v>
      </c>
      <c r="V35" s="115">
        <v>0</v>
      </c>
      <c r="W35" s="115">
        <v>0</v>
      </c>
      <c r="X35" s="115">
        <v>0</v>
      </c>
      <c r="Y35" s="109">
        <v>0</v>
      </c>
      <c r="Z35" s="109">
        <f>'3'!AE32</f>
        <v>9.2700000000000014</v>
      </c>
      <c r="AA35" s="115">
        <v>0</v>
      </c>
      <c r="AB35" s="115">
        <v>0</v>
      </c>
      <c r="AC35" s="115">
        <v>2.4</v>
      </c>
      <c r="AD35" s="115">
        <v>0</v>
      </c>
      <c r="AE35" s="115">
        <v>0</v>
      </c>
      <c r="AF35" s="108">
        <f t="shared" si="6"/>
        <v>0</v>
      </c>
      <c r="AG35" s="108">
        <f t="shared" si="7"/>
        <v>9.2700000000000014</v>
      </c>
      <c r="AH35" s="108">
        <f t="shared" si="8"/>
        <v>0</v>
      </c>
      <c r="AI35" s="108">
        <f t="shared" si="9"/>
        <v>0</v>
      </c>
      <c r="AJ35" s="108">
        <f t="shared" si="10"/>
        <v>2.4</v>
      </c>
      <c r="AK35" s="108">
        <f t="shared" si="11"/>
        <v>0</v>
      </c>
      <c r="AL35" s="108">
        <f t="shared" si="12"/>
        <v>0</v>
      </c>
    </row>
    <row r="36" spans="1:38" s="6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2">
        <f>D37+D39</f>
        <v>0</v>
      </c>
      <c r="E36" s="112">
        <f>E37+E39</f>
        <v>0.85</v>
      </c>
      <c r="F36" s="112">
        <f t="shared" ref="F36:J36" si="29">F37+F39</f>
        <v>0</v>
      </c>
      <c r="G36" s="112">
        <f t="shared" si="29"/>
        <v>0</v>
      </c>
      <c r="H36" s="112">
        <f t="shared" si="29"/>
        <v>0</v>
      </c>
      <c r="I36" s="112">
        <f t="shared" si="29"/>
        <v>0</v>
      </c>
      <c r="J36" s="112">
        <f t="shared" si="29"/>
        <v>25</v>
      </c>
      <c r="K36" s="112">
        <f>K37+K39</f>
        <v>0</v>
      </c>
      <c r="L36" s="112">
        <f>L37+L39</f>
        <v>1.3485</v>
      </c>
      <c r="M36" s="112">
        <f t="shared" ref="M36:Q36" si="30">M37+M39</f>
        <v>0</v>
      </c>
      <c r="N36" s="112">
        <f t="shared" si="30"/>
        <v>0</v>
      </c>
      <c r="O36" s="112">
        <f t="shared" si="30"/>
        <v>0</v>
      </c>
      <c r="P36" s="112">
        <f t="shared" si="30"/>
        <v>0</v>
      </c>
      <c r="Q36" s="112">
        <f t="shared" si="30"/>
        <v>26</v>
      </c>
      <c r="R36" s="112">
        <f>R37+R39</f>
        <v>0</v>
      </c>
      <c r="S36" s="112">
        <f>S37+S39</f>
        <v>1.3485</v>
      </c>
      <c r="T36" s="112">
        <f t="shared" ref="T36:X36" si="31">T37+T39</f>
        <v>0</v>
      </c>
      <c r="U36" s="112">
        <f t="shared" si="31"/>
        <v>0</v>
      </c>
      <c r="V36" s="112">
        <f t="shared" si="31"/>
        <v>0</v>
      </c>
      <c r="W36" s="112">
        <f t="shared" si="31"/>
        <v>0</v>
      </c>
      <c r="X36" s="112">
        <f t="shared" si="31"/>
        <v>26</v>
      </c>
      <c r="Y36" s="112">
        <f>Y37+Y39</f>
        <v>0</v>
      </c>
      <c r="Z36" s="112">
        <f>Z37+Z39</f>
        <v>0.85</v>
      </c>
      <c r="AA36" s="112">
        <f t="shared" ref="AA36:AE36" si="32">AA37+AA39</f>
        <v>0</v>
      </c>
      <c r="AB36" s="112">
        <f t="shared" si="32"/>
        <v>0</v>
      </c>
      <c r="AC36" s="112">
        <f t="shared" si="32"/>
        <v>0</v>
      </c>
      <c r="AD36" s="112">
        <f t="shared" si="32"/>
        <v>0</v>
      </c>
      <c r="AE36" s="112">
        <f t="shared" si="32"/>
        <v>25</v>
      </c>
      <c r="AF36" s="107">
        <f t="shared" si="6"/>
        <v>0</v>
      </c>
      <c r="AG36" s="107">
        <f t="shared" si="7"/>
        <v>4.3970000000000002</v>
      </c>
      <c r="AH36" s="107">
        <f t="shared" si="8"/>
        <v>0</v>
      </c>
      <c r="AI36" s="107">
        <f t="shared" si="9"/>
        <v>0</v>
      </c>
      <c r="AJ36" s="107">
        <f t="shared" si="10"/>
        <v>0</v>
      </c>
      <c r="AK36" s="107">
        <f t="shared" si="11"/>
        <v>0</v>
      </c>
      <c r="AL36" s="107">
        <f t="shared" si="12"/>
        <v>102</v>
      </c>
    </row>
    <row r="37" spans="1:38" s="337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9">
        <f>D38</f>
        <v>0</v>
      </c>
      <c r="E37" s="109">
        <f>E38</f>
        <v>0.85</v>
      </c>
      <c r="F37" s="109">
        <f t="shared" ref="F37:Q37" si="33">F38</f>
        <v>0</v>
      </c>
      <c r="G37" s="109">
        <f t="shared" si="33"/>
        <v>0</v>
      </c>
      <c r="H37" s="109">
        <f t="shared" si="33"/>
        <v>0</v>
      </c>
      <c r="I37" s="109">
        <f t="shared" si="33"/>
        <v>0</v>
      </c>
      <c r="J37" s="109">
        <f t="shared" si="33"/>
        <v>25</v>
      </c>
      <c r="K37" s="109">
        <f>K38</f>
        <v>0</v>
      </c>
      <c r="L37" s="109">
        <f>L38</f>
        <v>0.85</v>
      </c>
      <c r="M37" s="109">
        <f t="shared" si="33"/>
        <v>0</v>
      </c>
      <c r="N37" s="109">
        <f t="shared" si="33"/>
        <v>0</v>
      </c>
      <c r="O37" s="109">
        <f t="shared" si="33"/>
        <v>0</v>
      </c>
      <c r="P37" s="109">
        <f t="shared" si="33"/>
        <v>0</v>
      </c>
      <c r="Q37" s="109">
        <f t="shared" si="33"/>
        <v>25</v>
      </c>
      <c r="R37" s="109">
        <f>R38</f>
        <v>0</v>
      </c>
      <c r="S37" s="109">
        <f>S38</f>
        <v>0.85</v>
      </c>
      <c r="T37" s="109">
        <f t="shared" ref="T37:X37" si="34">T38</f>
        <v>0</v>
      </c>
      <c r="U37" s="109">
        <f t="shared" si="34"/>
        <v>0</v>
      </c>
      <c r="V37" s="109">
        <f t="shared" si="34"/>
        <v>0</v>
      </c>
      <c r="W37" s="109">
        <f t="shared" si="34"/>
        <v>0</v>
      </c>
      <c r="X37" s="109">
        <f t="shared" si="34"/>
        <v>25</v>
      </c>
      <c r="Y37" s="109">
        <f>Y38</f>
        <v>0</v>
      </c>
      <c r="Z37" s="109">
        <f>Z38</f>
        <v>0.85</v>
      </c>
      <c r="AA37" s="109">
        <f t="shared" ref="AA37:AE37" si="35">AA38</f>
        <v>0</v>
      </c>
      <c r="AB37" s="109">
        <f t="shared" si="35"/>
        <v>0</v>
      </c>
      <c r="AC37" s="109">
        <f t="shared" si="35"/>
        <v>0</v>
      </c>
      <c r="AD37" s="109">
        <f t="shared" si="35"/>
        <v>0</v>
      </c>
      <c r="AE37" s="109">
        <f t="shared" si="35"/>
        <v>25</v>
      </c>
      <c r="AF37" s="108">
        <f t="shared" si="6"/>
        <v>0</v>
      </c>
      <c r="AG37" s="108">
        <f t="shared" si="7"/>
        <v>3.4</v>
      </c>
      <c r="AH37" s="108">
        <f t="shared" si="8"/>
        <v>0</v>
      </c>
      <c r="AI37" s="108">
        <f t="shared" si="9"/>
        <v>0</v>
      </c>
      <c r="AJ37" s="108">
        <f t="shared" si="10"/>
        <v>0</v>
      </c>
      <c r="AK37" s="108">
        <f t="shared" si="11"/>
        <v>0</v>
      </c>
      <c r="AL37" s="108">
        <f t="shared" si="12"/>
        <v>100</v>
      </c>
    </row>
    <row r="38" spans="1:38" s="337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11">
        <v>0</v>
      </c>
      <c r="E38" s="111">
        <f>'3'!AE35/4</f>
        <v>0.85</v>
      </c>
      <c r="F38" s="116">
        <v>0</v>
      </c>
      <c r="G38" s="116">
        <v>0</v>
      </c>
      <c r="H38" s="116">
        <v>0</v>
      </c>
      <c r="I38" s="116">
        <v>0</v>
      </c>
      <c r="J38" s="116">
        <v>25</v>
      </c>
      <c r="K38" s="111">
        <v>0</v>
      </c>
      <c r="L38" s="111">
        <f>'3'!AE35/4</f>
        <v>0.85</v>
      </c>
      <c r="M38" s="116">
        <v>0</v>
      </c>
      <c r="N38" s="116">
        <v>0</v>
      </c>
      <c r="O38" s="116">
        <v>0</v>
      </c>
      <c r="P38" s="116">
        <v>0</v>
      </c>
      <c r="Q38" s="116">
        <v>25</v>
      </c>
      <c r="R38" s="111">
        <v>0</v>
      </c>
      <c r="S38" s="111">
        <f>'3'!AE35/4</f>
        <v>0.85</v>
      </c>
      <c r="T38" s="116">
        <v>0</v>
      </c>
      <c r="U38" s="116">
        <v>0</v>
      </c>
      <c r="V38" s="116">
        <v>0</v>
      </c>
      <c r="W38" s="116">
        <v>0</v>
      </c>
      <c r="X38" s="116">
        <v>25</v>
      </c>
      <c r="Y38" s="111">
        <v>0</v>
      </c>
      <c r="Z38" s="111">
        <f>'3'!AE35/4</f>
        <v>0.85</v>
      </c>
      <c r="AA38" s="116">
        <v>0</v>
      </c>
      <c r="AB38" s="116">
        <v>0</v>
      </c>
      <c r="AC38" s="116">
        <v>0</v>
      </c>
      <c r="AD38" s="116">
        <v>0</v>
      </c>
      <c r="AE38" s="116">
        <v>25</v>
      </c>
      <c r="AF38" s="108">
        <f t="shared" si="6"/>
        <v>0</v>
      </c>
      <c r="AG38" s="108">
        <f t="shared" si="7"/>
        <v>3.4</v>
      </c>
      <c r="AH38" s="108">
        <f t="shared" si="8"/>
        <v>0</v>
      </c>
      <c r="AI38" s="108">
        <f t="shared" si="9"/>
        <v>0</v>
      </c>
      <c r="AJ38" s="108">
        <f t="shared" si="10"/>
        <v>0</v>
      </c>
      <c r="AK38" s="108">
        <f t="shared" si="11"/>
        <v>0</v>
      </c>
      <c r="AL38" s="108">
        <f t="shared" si="12"/>
        <v>100</v>
      </c>
    </row>
    <row r="39" spans="1:38" s="337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4">
        <f>D40</f>
        <v>0</v>
      </c>
      <c r="E39" s="114">
        <f>E40</f>
        <v>0</v>
      </c>
      <c r="F39" s="114">
        <f t="shared" ref="F39:J39" si="36">F40</f>
        <v>0</v>
      </c>
      <c r="G39" s="114">
        <f t="shared" si="36"/>
        <v>0</v>
      </c>
      <c r="H39" s="114">
        <f t="shared" si="36"/>
        <v>0</v>
      </c>
      <c r="I39" s="114">
        <f t="shared" si="36"/>
        <v>0</v>
      </c>
      <c r="J39" s="114">
        <f t="shared" si="36"/>
        <v>0</v>
      </c>
      <c r="K39" s="114">
        <f>K40</f>
        <v>0</v>
      </c>
      <c r="L39" s="114">
        <f>L40</f>
        <v>0.4985</v>
      </c>
      <c r="M39" s="114">
        <f t="shared" ref="M39:Q39" si="37">M40</f>
        <v>0</v>
      </c>
      <c r="N39" s="114">
        <f t="shared" si="37"/>
        <v>0</v>
      </c>
      <c r="O39" s="114">
        <f t="shared" si="37"/>
        <v>0</v>
      </c>
      <c r="P39" s="114">
        <f t="shared" si="37"/>
        <v>0</v>
      </c>
      <c r="Q39" s="114">
        <f t="shared" si="37"/>
        <v>1</v>
      </c>
      <c r="R39" s="114">
        <f>R40</f>
        <v>0</v>
      </c>
      <c r="S39" s="114">
        <f>S40</f>
        <v>0.4985</v>
      </c>
      <c r="T39" s="114">
        <f t="shared" ref="T39:X39" si="38">T40</f>
        <v>0</v>
      </c>
      <c r="U39" s="114">
        <f t="shared" si="38"/>
        <v>0</v>
      </c>
      <c r="V39" s="114">
        <f t="shared" si="38"/>
        <v>0</v>
      </c>
      <c r="W39" s="114">
        <f t="shared" si="38"/>
        <v>0</v>
      </c>
      <c r="X39" s="114">
        <f t="shared" si="38"/>
        <v>1</v>
      </c>
      <c r="Y39" s="114">
        <f>Y40</f>
        <v>0</v>
      </c>
      <c r="Z39" s="114">
        <f>Z40</f>
        <v>0</v>
      </c>
      <c r="AA39" s="114">
        <f t="shared" ref="AA39:AE39" si="39">AA40</f>
        <v>0</v>
      </c>
      <c r="AB39" s="114">
        <f t="shared" si="39"/>
        <v>0</v>
      </c>
      <c r="AC39" s="114">
        <f t="shared" si="39"/>
        <v>0</v>
      </c>
      <c r="AD39" s="114">
        <f t="shared" si="39"/>
        <v>0</v>
      </c>
      <c r="AE39" s="114">
        <f t="shared" si="39"/>
        <v>0</v>
      </c>
      <c r="AF39" s="108">
        <f t="shared" si="6"/>
        <v>0</v>
      </c>
      <c r="AG39" s="108">
        <f t="shared" si="7"/>
        <v>0.997</v>
      </c>
      <c r="AH39" s="108">
        <f t="shared" si="8"/>
        <v>0</v>
      </c>
      <c r="AI39" s="108">
        <f t="shared" si="9"/>
        <v>0</v>
      </c>
      <c r="AJ39" s="108">
        <f t="shared" si="10"/>
        <v>0</v>
      </c>
      <c r="AK39" s="108">
        <f t="shared" si="11"/>
        <v>0</v>
      </c>
      <c r="AL39" s="108">
        <f t="shared" si="12"/>
        <v>2</v>
      </c>
    </row>
    <row r="40" spans="1:38" s="337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11">
        <v>0</v>
      </c>
      <c r="E40" s="111">
        <v>0</v>
      </c>
      <c r="F40" s="116">
        <v>0</v>
      </c>
      <c r="G40" s="116">
        <v>0</v>
      </c>
      <c r="H40" s="116">
        <v>0</v>
      </c>
      <c r="I40" s="116">
        <v>0</v>
      </c>
      <c r="J40" s="116">
        <v>0</v>
      </c>
      <c r="K40" s="111">
        <v>0</v>
      </c>
      <c r="L40" s="111">
        <f>'3'!AE37/2</f>
        <v>0.4985</v>
      </c>
      <c r="M40" s="116">
        <v>0</v>
      </c>
      <c r="N40" s="116">
        <v>0</v>
      </c>
      <c r="O40" s="116">
        <v>0</v>
      </c>
      <c r="P40" s="116">
        <v>0</v>
      </c>
      <c r="Q40" s="116">
        <v>1</v>
      </c>
      <c r="R40" s="111">
        <v>0</v>
      </c>
      <c r="S40" s="111">
        <f>'3'!AE37/2</f>
        <v>0.4985</v>
      </c>
      <c r="T40" s="116">
        <v>0</v>
      </c>
      <c r="U40" s="116">
        <v>0</v>
      </c>
      <c r="V40" s="116">
        <v>0</v>
      </c>
      <c r="W40" s="116">
        <v>0</v>
      </c>
      <c r="X40" s="116">
        <v>1</v>
      </c>
      <c r="Y40" s="111">
        <v>0</v>
      </c>
      <c r="Z40" s="111">
        <v>0</v>
      </c>
      <c r="AA40" s="116">
        <v>0</v>
      </c>
      <c r="AB40" s="116">
        <v>0</v>
      </c>
      <c r="AC40" s="116">
        <v>0</v>
      </c>
      <c r="AD40" s="116">
        <v>0</v>
      </c>
      <c r="AE40" s="116">
        <v>0</v>
      </c>
      <c r="AF40" s="108">
        <f t="shared" si="6"/>
        <v>0</v>
      </c>
      <c r="AG40" s="108">
        <f t="shared" si="7"/>
        <v>0.997</v>
      </c>
      <c r="AH40" s="108">
        <f t="shared" si="8"/>
        <v>0</v>
      </c>
      <c r="AI40" s="108">
        <f t="shared" si="9"/>
        <v>0</v>
      </c>
      <c r="AJ40" s="108">
        <f t="shared" si="10"/>
        <v>0</v>
      </c>
      <c r="AK40" s="108">
        <f t="shared" si="11"/>
        <v>0</v>
      </c>
      <c r="AL40" s="108">
        <f t="shared" si="12"/>
        <v>2</v>
      </c>
    </row>
    <row r="41" spans="1:38" s="62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3">
        <f>D42</f>
        <v>0</v>
      </c>
      <c r="E41" s="113">
        <f>E42</f>
        <v>0</v>
      </c>
      <c r="F41" s="113">
        <f t="shared" ref="F41:J42" si="40">F42</f>
        <v>0</v>
      </c>
      <c r="G41" s="113">
        <f t="shared" si="40"/>
        <v>0</v>
      </c>
      <c r="H41" s="113">
        <f t="shared" si="40"/>
        <v>0</v>
      </c>
      <c r="I41" s="113">
        <f t="shared" si="40"/>
        <v>0</v>
      </c>
      <c r="J41" s="113">
        <f t="shared" si="40"/>
        <v>0</v>
      </c>
      <c r="K41" s="113">
        <f>K42</f>
        <v>0</v>
      </c>
      <c r="L41" s="113">
        <f>L42</f>
        <v>0</v>
      </c>
      <c r="M41" s="113">
        <f t="shared" ref="M41:Q42" si="41">M42</f>
        <v>0</v>
      </c>
      <c r="N41" s="113">
        <f t="shared" si="41"/>
        <v>0</v>
      </c>
      <c r="O41" s="113">
        <f t="shared" si="41"/>
        <v>0</v>
      </c>
      <c r="P41" s="113">
        <f t="shared" si="41"/>
        <v>0</v>
      </c>
      <c r="Q41" s="113">
        <f t="shared" si="41"/>
        <v>0</v>
      </c>
      <c r="R41" s="113">
        <f>R42</f>
        <v>0</v>
      </c>
      <c r="S41" s="113">
        <f>S42</f>
        <v>1.6</v>
      </c>
      <c r="T41" s="113">
        <f t="shared" ref="T41:X42" si="42">T42</f>
        <v>0</v>
      </c>
      <c r="U41" s="113">
        <f t="shared" si="42"/>
        <v>0</v>
      </c>
      <c r="V41" s="113">
        <f t="shared" si="42"/>
        <v>0</v>
      </c>
      <c r="W41" s="113">
        <f t="shared" si="42"/>
        <v>0</v>
      </c>
      <c r="X41" s="113">
        <f t="shared" si="42"/>
        <v>2</v>
      </c>
      <c r="Y41" s="113">
        <f>Y42</f>
        <v>0</v>
      </c>
      <c r="Z41" s="113">
        <f>Z42</f>
        <v>0</v>
      </c>
      <c r="AA41" s="113">
        <f t="shared" ref="AA41:AE42" si="43">AA42</f>
        <v>0</v>
      </c>
      <c r="AB41" s="113">
        <f t="shared" si="43"/>
        <v>0</v>
      </c>
      <c r="AC41" s="113">
        <f t="shared" si="43"/>
        <v>0</v>
      </c>
      <c r="AD41" s="113">
        <f t="shared" si="43"/>
        <v>0</v>
      </c>
      <c r="AE41" s="113">
        <f t="shared" si="43"/>
        <v>0</v>
      </c>
      <c r="AF41" s="107">
        <f t="shared" si="6"/>
        <v>0</v>
      </c>
      <c r="AG41" s="107">
        <f t="shared" si="7"/>
        <v>1.6</v>
      </c>
      <c r="AH41" s="107">
        <f t="shared" si="8"/>
        <v>0</v>
      </c>
      <c r="AI41" s="107">
        <f t="shared" si="9"/>
        <v>0</v>
      </c>
      <c r="AJ41" s="107">
        <f t="shared" si="10"/>
        <v>0</v>
      </c>
      <c r="AK41" s="107">
        <f t="shared" si="11"/>
        <v>0</v>
      </c>
      <c r="AL41" s="107">
        <f t="shared" si="12"/>
        <v>2</v>
      </c>
    </row>
    <row r="42" spans="1:38" s="337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4">
        <f>D43</f>
        <v>0</v>
      </c>
      <c r="E42" s="114">
        <f>E43</f>
        <v>0</v>
      </c>
      <c r="F42" s="114">
        <f t="shared" si="40"/>
        <v>0</v>
      </c>
      <c r="G42" s="114">
        <f t="shared" si="40"/>
        <v>0</v>
      </c>
      <c r="H42" s="114">
        <f t="shared" si="40"/>
        <v>0</v>
      </c>
      <c r="I42" s="114">
        <f t="shared" si="40"/>
        <v>0</v>
      </c>
      <c r="J42" s="114">
        <f t="shared" si="40"/>
        <v>0</v>
      </c>
      <c r="K42" s="114">
        <f>K43</f>
        <v>0</v>
      </c>
      <c r="L42" s="114">
        <f>L43</f>
        <v>0</v>
      </c>
      <c r="M42" s="114">
        <f t="shared" si="41"/>
        <v>0</v>
      </c>
      <c r="N42" s="114">
        <f t="shared" si="41"/>
        <v>0</v>
      </c>
      <c r="O42" s="114">
        <f t="shared" si="41"/>
        <v>0</v>
      </c>
      <c r="P42" s="114">
        <f t="shared" si="41"/>
        <v>0</v>
      </c>
      <c r="Q42" s="114">
        <f t="shared" si="41"/>
        <v>0</v>
      </c>
      <c r="R42" s="114">
        <f>R43</f>
        <v>0</v>
      </c>
      <c r="S42" s="114">
        <f>S43</f>
        <v>1.6</v>
      </c>
      <c r="T42" s="114">
        <f t="shared" si="42"/>
        <v>0</v>
      </c>
      <c r="U42" s="114">
        <f t="shared" si="42"/>
        <v>0</v>
      </c>
      <c r="V42" s="114">
        <f t="shared" si="42"/>
        <v>0</v>
      </c>
      <c r="W42" s="114">
        <f t="shared" si="42"/>
        <v>0</v>
      </c>
      <c r="X42" s="114">
        <f t="shared" si="42"/>
        <v>2</v>
      </c>
      <c r="Y42" s="114">
        <f>Y43</f>
        <v>0</v>
      </c>
      <c r="Z42" s="114">
        <f>Z43</f>
        <v>0</v>
      </c>
      <c r="AA42" s="114">
        <f t="shared" si="43"/>
        <v>0</v>
      </c>
      <c r="AB42" s="114">
        <f t="shared" si="43"/>
        <v>0</v>
      </c>
      <c r="AC42" s="114">
        <f t="shared" si="43"/>
        <v>0</v>
      </c>
      <c r="AD42" s="114">
        <f t="shared" si="43"/>
        <v>0</v>
      </c>
      <c r="AE42" s="114">
        <f t="shared" si="43"/>
        <v>0</v>
      </c>
      <c r="AF42" s="108">
        <f t="shared" si="6"/>
        <v>0</v>
      </c>
      <c r="AG42" s="108">
        <f t="shared" si="7"/>
        <v>1.6</v>
      </c>
      <c r="AH42" s="108">
        <f t="shared" si="8"/>
        <v>0</v>
      </c>
      <c r="AI42" s="108">
        <f t="shared" si="9"/>
        <v>0</v>
      </c>
      <c r="AJ42" s="108">
        <f t="shared" si="10"/>
        <v>0</v>
      </c>
      <c r="AK42" s="108">
        <f t="shared" si="11"/>
        <v>0</v>
      </c>
      <c r="AL42" s="108">
        <f t="shared" si="12"/>
        <v>2</v>
      </c>
    </row>
    <row r="43" spans="1:38" s="337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11">
        <v>0</v>
      </c>
      <c r="E43" s="111">
        <v>0</v>
      </c>
      <c r="F43" s="116">
        <v>0</v>
      </c>
      <c r="G43" s="116">
        <v>0</v>
      </c>
      <c r="H43" s="116">
        <v>0</v>
      </c>
      <c r="I43" s="116">
        <v>0</v>
      </c>
      <c r="J43" s="116">
        <v>0</v>
      </c>
      <c r="K43" s="111">
        <v>0</v>
      </c>
      <c r="L43" s="111">
        <v>0</v>
      </c>
      <c r="M43" s="116">
        <v>0</v>
      </c>
      <c r="N43" s="116">
        <v>0</v>
      </c>
      <c r="O43" s="116">
        <v>0</v>
      </c>
      <c r="P43" s="116">
        <v>0</v>
      </c>
      <c r="Q43" s="116">
        <v>0</v>
      </c>
      <c r="R43" s="111">
        <v>0</v>
      </c>
      <c r="S43" s="111">
        <f>'3'!AE40</f>
        <v>1.6</v>
      </c>
      <c r="T43" s="116">
        <v>0</v>
      </c>
      <c r="U43" s="116">
        <v>0</v>
      </c>
      <c r="V43" s="116">
        <v>0</v>
      </c>
      <c r="W43" s="116">
        <v>0</v>
      </c>
      <c r="X43" s="116">
        <v>2</v>
      </c>
      <c r="Y43" s="111">
        <v>0</v>
      </c>
      <c r="Z43" s="111">
        <v>0</v>
      </c>
      <c r="AA43" s="116">
        <v>0</v>
      </c>
      <c r="AB43" s="116">
        <v>0</v>
      </c>
      <c r="AC43" s="116">
        <v>0</v>
      </c>
      <c r="AD43" s="116">
        <v>0</v>
      </c>
      <c r="AE43" s="116">
        <v>0</v>
      </c>
      <c r="AF43" s="108">
        <f t="shared" si="6"/>
        <v>0</v>
      </c>
      <c r="AG43" s="108">
        <f t="shared" si="7"/>
        <v>1.6</v>
      </c>
      <c r="AH43" s="108">
        <f t="shared" si="8"/>
        <v>0</v>
      </c>
      <c r="AI43" s="108">
        <f t="shared" si="9"/>
        <v>0</v>
      </c>
      <c r="AJ43" s="108">
        <f t="shared" si="10"/>
        <v>0</v>
      </c>
      <c r="AK43" s="108">
        <f t="shared" si="11"/>
        <v>0</v>
      </c>
      <c r="AL43" s="108">
        <f t="shared" si="12"/>
        <v>2</v>
      </c>
    </row>
    <row r="44" spans="1:38" s="54" customFormat="1"/>
    <row r="45" spans="1:38" s="54" customFormat="1"/>
    <row r="46" spans="1:38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1:38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1:38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1:38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1:38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1:38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1:38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1:38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1:38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1:38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1:38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1:38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1:38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1:38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1:38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1:38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1:38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1:38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1:38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1:38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1:38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</row>
    <row r="67" spans="1:38">
      <c r="A67" s="54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AG1:AL1"/>
    <mergeCell ref="AG2:AL2"/>
    <mergeCell ref="AG3:AL3"/>
    <mergeCell ref="AG4:AL4"/>
    <mergeCell ref="AG5:AL5"/>
    <mergeCell ref="B17:B20"/>
    <mergeCell ref="A15:AL15"/>
    <mergeCell ref="AG19:AL19"/>
    <mergeCell ref="D18:J18"/>
    <mergeCell ref="K18:Q18"/>
    <mergeCell ref="R18:X18"/>
    <mergeCell ref="Y18:AE18"/>
    <mergeCell ref="AF18:AL18"/>
    <mergeCell ref="E19:J19"/>
    <mergeCell ref="L19:Q19"/>
    <mergeCell ref="S19:X19"/>
    <mergeCell ref="Z19:AE19"/>
    <mergeCell ref="D17:AL17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7" customWidth="1"/>
    <col min="2" max="2" width="44.1640625" style="67" customWidth="1"/>
    <col min="3" max="3" width="26" style="67" customWidth="1"/>
    <col min="4" max="15" width="7.6640625" style="67" bestFit="1" customWidth="1"/>
    <col min="16" max="27" width="7.6640625" style="67" customWidth="1"/>
    <col min="28" max="28" width="9.6640625" style="36" customWidth="1"/>
    <col min="29" max="33" width="8" style="36" customWidth="1"/>
    <col min="34" max="51" width="8" style="66" customWidth="1"/>
    <col min="52" max="63" width="8" style="36" customWidth="1"/>
    <col min="64" max="64" width="10.33203125" style="36" customWidth="1"/>
    <col min="65" max="75" width="9.33203125" style="36"/>
    <col min="76" max="76" width="29.83203125" style="36" customWidth="1"/>
    <col min="77" max="16384" width="9.33203125" style="67"/>
  </cols>
  <sheetData>
    <row r="1" spans="1:76" ht="18.7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33"/>
      <c r="AC1" s="33"/>
      <c r="AD1" s="33"/>
      <c r="AE1" s="33"/>
      <c r="AF1" s="33"/>
      <c r="AG1" s="33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5"/>
      <c r="BU1" s="429" t="s">
        <v>78</v>
      </c>
      <c r="BV1" s="429"/>
      <c r="BW1" s="429"/>
      <c r="BX1" s="429"/>
    </row>
    <row r="2" spans="1:76" ht="18.7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33"/>
      <c r="AC2" s="33"/>
      <c r="AD2" s="33"/>
      <c r="AE2" s="33"/>
      <c r="AF2" s="33"/>
      <c r="AG2" s="33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7"/>
      <c r="BU2" s="429" t="s">
        <v>868</v>
      </c>
      <c r="BV2" s="429"/>
      <c r="BW2" s="429"/>
      <c r="BX2" s="429"/>
    </row>
    <row r="3" spans="1:76" ht="18.7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33"/>
      <c r="AC3" s="33"/>
      <c r="AD3" s="33"/>
      <c r="AE3" s="33"/>
      <c r="AF3" s="33"/>
      <c r="AG3" s="33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7"/>
      <c r="BU3" s="429" t="s">
        <v>853</v>
      </c>
      <c r="BV3" s="429"/>
      <c r="BW3" s="429"/>
      <c r="BX3" s="429"/>
    </row>
    <row r="4" spans="1:76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33"/>
      <c r="AC4" s="33"/>
      <c r="AD4" s="33"/>
      <c r="AE4" s="33"/>
      <c r="AF4" s="33"/>
      <c r="AG4" s="33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7"/>
      <c r="BU4" s="431" t="s">
        <v>886</v>
      </c>
      <c r="BV4" s="431"/>
      <c r="BW4" s="431"/>
      <c r="BX4" s="431"/>
    </row>
    <row r="5" spans="1:76" ht="18.7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33"/>
      <c r="AC5" s="33"/>
      <c r="AD5" s="33"/>
      <c r="AE5" s="33"/>
      <c r="AF5" s="33"/>
      <c r="AG5" s="33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7"/>
    </row>
    <row r="6" spans="1:76" ht="15.75">
      <c r="A6" s="467" t="s">
        <v>403</v>
      </c>
      <c r="B6" s="433"/>
      <c r="C6" s="433"/>
      <c r="D6" s="433"/>
      <c r="E6" s="433"/>
      <c r="F6" s="433"/>
      <c r="G6" s="433"/>
      <c r="H6" s="433"/>
      <c r="I6" s="433"/>
      <c r="J6" s="433"/>
      <c r="K6" s="433"/>
      <c r="L6" s="433"/>
      <c r="M6" s="433"/>
      <c r="N6" s="433"/>
      <c r="O6" s="433"/>
      <c r="P6" s="433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433"/>
      <c r="AE6" s="433"/>
      <c r="AF6" s="433"/>
      <c r="AG6" s="433"/>
      <c r="AH6" s="433"/>
      <c r="AI6" s="433"/>
      <c r="AJ6" s="433"/>
      <c r="AK6" s="433"/>
      <c r="AL6" s="433"/>
      <c r="AM6" s="433"/>
      <c r="AN6" s="433"/>
      <c r="AO6" s="433"/>
      <c r="AP6" s="433"/>
      <c r="AQ6" s="433"/>
      <c r="AR6" s="433"/>
      <c r="AS6" s="433"/>
      <c r="AT6" s="433"/>
      <c r="AU6" s="433"/>
      <c r="AV6" s="433"/>
      <c r="AW6" s="433"/>
      <c r="AX6" s="433"/>
      <c r="AY6" s="433"/>
      <c r="AZ6" s="433"/>
      <c r="BA6" s="433"/>
      <c r="BB6" s="433"/>
      <c r="BC6" s="433"/>
      <c r="BD6" s="433"/>
      <c r="BE6" s="433"/>
      <c r="BF6" s="433"/>
      <c r="BG6" s="433"/>
      <c r="BH6" s="433"/>
      <c r="BI6" s="433"/>
      <c r="BJ6" s="433"/>
      <c r="BK6" s="433"/>
      <c r="BL6" s="433"/>
    </row>
    <row r="7" spans="1:76" ht="15.7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33"/>
      <c r="AC7" s="33"/>
      <c r="AD7" s="33"/>
      <c r="AE7" s="33"/>
      <c r="AF7" s="33"/>
      <c r="AG7" s="33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</row>
    <row r="8" spans="1:76" ht="18.75">
      <c r="A8" s="418" t="s">
        <v>404</v>
      </c>
      <c r="B8" s="418"/>
      <c r="C8" s="418"/>
      <c r="D8" s="418"/>
      <c r="E8" s="418"/>
      <c r="F8" s="418"/>
      <c r="G8" s="41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  <c r="AC8" s="418"/>
      <c r="AD8" s="418"/>
      <c r="AE8" s="418"/>
      <c r="AF8" s="418"/>
      <c r="AG8" s="418"/>
      <c r="AH8" s="418"/>
      <c r="AI8" s="418"/>
      <c r="AJ8" s="418"/>
      <c r="AK8" s="418"/>
      <c r="AL8" s="418"/>
      <c r="AM8" s="418"/>
      <c r="AN8" s="418"/>
      <c r="AO8" s="418"/>
      <c r="AP8" s="418"/>
      <c r="AQ8" s="418"/>
      <c r="AR8" s="418"/>
      <c r="AS8" s="418"/>
      <c r="AT8" s="418"/>
      <c r="AU8" s="418"/>
      <c r="AV8" s="418"/>
      <c r="AW8" s="418"/>
      <c r="AX8" s="418"/>
      <c r="AY8" s="418"/>
      <c r="AZ8" s="418"/>
      <c r="BA8" s="418"/>
      <c r="BB8" s="418"/>
      <c r="BC8" s="418"/>
      <c r="BD8" s="418"/>
      <c r="BE8" s="418"/>
      <c r="BF8" s="418"/>
      <c r="BG8" s="418"/>
      <c r="BH8" s="418"/>
      <c r="BI8" s="418"/>
      <c r="BJ8" s="418"/>
      <c r="BK8" s="418"/>
      <c r="BL8" s="418"/>
    </row>
    <row r="9" spans="1:76" ht="15.75">
      <c r="A9" s="419" t="s">
        <v>204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  <c r="W9" s="419"/>
      <c r="X9" s="419"/>
      <c r="Y9" s="419"/>
      <c r="Z9" s="419"/>
      <c r="AA9" s="419"/>
      <c r="AB9" s="419"/>
      <c r="AC9" s="419"/>
      <c r="AD9" s="419"/>
      <c r="AE9" s="419"/>
      <c r="AF9" s="419"/>
      <c r="AG9" s="419"/>
      <c r="AH9" s="419"/>
      <c r="AI9" s="419"/>
      <c r="AJ9" s="419"/>
      <c r="AK9" s="419"/>
      <c r="AL9" s="419"/>
      <c r="AM9" s="419"/>
      <c r="AN9" s="419"/>
      <c r="AO9" s="419"/>
      <c r="AP9" s="419"/>
      <c r="AQ9" s="419"/>
      <c r="AR9" s="419"/>
      <c r="AS9" s="419"/>
      <c r="AT9" s="419"/>
      <c r="AU9" s="419"/>
      <c r="AV9" s="419"/>
      <c r="AW9" s="419"/>
      <c r="AX9" s="419"/>
      <c r="AY9" s="419"/>
      <c r="AZ9" s="419"/>
      <c r="BA9" s="419"/>
      <c r="BB9" s="419"/>
      <c r="BC9" s="419"/>
      <c r="BD9" s="419"/>
      <c r="BE9" s="419"/>
      <c r="BF9" s="419"/>
      <c r="BG9" s="419"/>
      <c r="BH9" s="419"/>
      <c r="BI9" s="419"/>
      <c r="BJ9" s="419"/>
      <c r="BK9" s="419"/>
      <c r="BL9" s="419"/>
    </row>
    <row r="10" spans="1:76" ht="15.7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4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34"/>
      <c r="AV10" s="119"/>
      <c r="AW10" s="34"/>
      <c r="AX10" s="34"/>
      <c r="AY10" s="34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</row>
    <row r="11" spans="1:76" ht="18.75">
      <c r="A11" s="420" t="s">
        <v>875</v>
      </c>
      <c r="B11" s="420"/>
      <c r="C11" s="420"/>
      <c r="D11" s="420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20"/>
      <c r="Z11" s="420"/>
      <c r="AA11" s="420"/>
      <c r="AB11" s="420"/>
      <c r="AC11" s="420"/>
      <c r="AD11" s="420"/>
      <c r="AE11" s="420"/>
      <c r="AF11" s="420"/>
      <c r="AG11" s="420"/>
      <c r="AH11" s="420"/>
      <c r="AI11" s="420"/>
      <c r="AJ11" s="420"/>
      <c r="AK11" s="420"/>
      <c r="AL11" s="420"/>
      <c r="AM11" s="420"/>
      <c r="AN11" s="420"/>
      <c r="AO11" s="420"/>
      <c r="AP11" s="420"/>
      <c r="AQ11" s="420"/>
      <c r="AR11" s="420"/>
      <c r="AS11" s="420"/>
      <c r="AT11" s="420"/>
      <c r="AU11" s="420"/>
      <c r="AV11" s="420"/>
      <c r="AW11" s="420"/>
      <c r="AX11" s="420"/>
      <c r="AY11" s="420"/>
      <c r="AZ11" s="420"/>
      <c r="BA11" s="420"/>
      <c r="BB11" s="420"/>
      <c r="BC11" s="420"/>
      <c r="BD11" s="420"/>
      <c r="BE11" s="420"/>
      <c r="BF11" s="420"/>
      <c r="BG11" s="420"/>
      <c r="BH11" s="420"/>
      <c r="BI11" s="420"/>
      <c r="BJ11" s="420"/>
      <c r="BK11" s="420"/>
      <c r="BL11" s="420"/>
    </row>
    <row r="12" spans="1:76" ht="15.75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33"/>
      <c r="AC12" s="33"/>
      <c r="AD12" s="33"/>
      <c r="AE12" s="33"/>
      <c r="AF12" s="33"/>
      <c r="AG12" s="33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</row>
    <row r="13" spans="1:76" ht="56.25" customHeight="1">
      <c r="A13" s="478" t="s">
        <v>358</v>
      </c>
      <c r="B13" s="478"/>
      <c r="C13" s="478"/>
      <c r="D13" s="478"/>
      <c r="E13" s="478"/>
      <c r="F13" s="478"/>
      <c r="G13" s="478"/>
      <c r="H13" s="478"/>
      <c r="I13" s="478"/>
      <c r="J13" s="478"/>
      <c r="K13" s="478"/>
      <c r="L13" s="478"/>
      <c r="M13" s="478"/>
      <c r="N13" s="478"/>
      <c r="O13" s="478"/>
      <c r="P13" s="478"/>
      <c r="Q13" s="478"/>
      <c r="R13" s="478"/>
      <c r="S13" s="478"/>
      <c r="T13" s="478"/>
      <c r="U13" s="478"/>
      <c r="V13" s="478"/>
      <c r="W13" s="478"/>
      <c r="X13" s="478"/>
      <c r="Y13" s="478"/>
      <c r="Z13" s="478"/>
      <c r="AA13" s="478"/>
      <c r="AB13" s="478"/>
      <c r="AC13" s="478"/>
      <c r="AD13" s="478"/>
      <c r="AE13" s="478"/>
      <c r="AF13" s="478"/>
      <c r="AG13" s="478"/>
      <c r="AH13" s="478"/>
      <c r="AI13" s="478"/>
      <c r="AJ13" s="478"/>
      <c r="AK13" s="478"/>
      <c r="AL13" s="478"/>
      <c r="AM13" s="478"/>
      <c r="AN13" s="478"/>
      <c r="AO13" s="478"/>
      <c r="AP13" s="478"/>
      <c r="AQ13" s="478"/>
      <c r="AR13" s="478"/>
      <c r="AS13" s="478"/>
      <c r="AT13" s="478"/>
      <c r="AU13" s="478"/>
      <c r="AV13" s="478"/>
      <c r="AW13" s="478"/>
      <c r="AX13" s="478"/>
      <c r="AY13" s="478"/>
      <c r="AZ13" s="478"/>
      <c r="BA13" s="478"/>
      <c r="BB13" s="478"/>
      <c r="BC13" s="478"/>
      <c r="BD13" s="478"/>
      <c r="BE13" s="478"/>
      <c r="BF13" s="478"/>
      <c r="BG13" s="478"/>
      <c r="BH13" s="478"/>
      <c r="BI13" s="478"/>
      <c r="BJ13" s="478"/>
      <c r="BK13" s="478"/>
      <c r="BL13" s="478"/>
    </row>
    <row r="14" spans="1:76" ht="15.75">
      <c r="A14" s="434" t="s">
        <v>29</v>
      </c>
      <c r="B14" s="434"/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4"/>
      <c r="W14" s="434"/>
      <c r="X14" s="434"/>
      <c r="Y14" s="434"/>
      <c r="Z14" s="434"/>
      <c r="AA14" s="434"/>
      <c r="AB14" s="434"/>
      <c r="AC14" s="434"/>
      <c r="AD14" s="434"/>
      <c r="AE14" s="434"/>
      <c r="AF14" s="434"/>
      <c r="AG14" s="434"/>
      <c r="AH14" s="434"/>
      <c r="AI14" s="434"/>
      <c r="AJ14" s="434"/>
      <c r="AK14" s="434"/>
      <c r="AL14" s="434"/>
      <c r="AM14" s="434"/>
      <c r="AN14" s="434"/>
      <c r="AO14" s="434"/>
      <c r="AP14" s="434"/>
      <c r="AQ14" s="434"/>
      <c r="AR14" s="434"/>
      <c r="AS14" s="434"/>
      <c r="AT14" s="434"/>
      <c r="AU14" s="434"/>
      <c r="AV14" s="434"/>
      <c r="AW14" s="434"/>
      <c r="AX14" s="434"/>
      <c r="AY14" s="434"/>
      <c r="AZ14" s="434"/>
      <c r="BA14" s="434"/>
      <c r="BB14" s="434"/>
      <c r="BC14" s="434"/>
      <c r="BD14" s="434"/>
      <c r="BE14" s="434"/>
      <c r="BF14" s="434"/>
      <c r="BG14" s="434"/>
      <c r="BH14" s="434"/>
      <c r="BI14" s="434"/>
      <c r="BJ14" s="434"/>
      <c r="BK14" s="434"/>
      <c r="BL14" s="434"/>
    </row>
    <row r="15" spans="1:76" ht="15.75">
      <c r="A15" s="438"/>
      <c r="B15" s="438"/>
      <c r="C15" s="438"/>
      <c r="D15" s="438"/>
      <c r="E15" s="438"/>
      <c r="F15" s="438"/>
      <c r="G15" s="438"/>
      <c r="H15" s="438"/>
      <c r="I15" s="438"/>
      <c r="J15" s="438"/>
      <c r="K15" s="438"/>
      <c r="L15" s="438"/>
      <c r="M15" s="438"/>
      <c r="N15" s="438"/>
      <c r="O15" s="438"/>
      <c r="P15" s="438"/>
      <c r="Q15" s="438"/>
      <c r="R15" s="438"/>
      <c r="S15" s="438"/>
      <c r="T15" s="438"/>
      <c r="U15" s="438"/>
      <c r="V15" s="438"/>
      <c r="W15" s="438"/>
      <c r="X15" s="438"/>
      <c r="Y15" s="438"/>
      <c r="Z15" s="438"/>
      <c r="AA15" s="438"/>
      <c r="AB15" s="438"/>
      <c r="AC15" s="438"/>
      <c r="AD15" s="438"/>
      <c r="AE15" s="438"/>
      <c r="AF15" s="438"/>
      <c r="AG15" s="438"/>
      <c r="AH15" s="438"/>
      <c r="AI15" s="438"/>
      <c r="AJ15" s="438"/>
      <c r="AK15" s="438"/>
      <c r="AL15" s="438"/>
      <c r="AM15" s="438"/>
      <c r="AN15" s="438"/>
      <c r="AO15" s="438"/>
      <c r="AP15" s="438"/>
      <c r="AQ15" s="438"/>
      <c r="AR15" s="438"/>
      <c r="AS15" s="438"/>
      <c r="AT15" s="438"/>
      <c r="AU15" s="438"/>
      <c r="AV15" s="438"/>
      <c r="AW15" s="438"/>
      <c r="AX15" s="438"/>
      <c r="AY15" s="438"/>
      <c r="AZ15" s="438"/>
      <c r="BA15" s="438"/>
      <c r="BB15" s="438"/>
      <c r="BC15" s="438"/>
      <c r="BD15" s="438"/>
      <c r="BE15" s="438"/>
      <c r="BF15" s="438"/>
      <c r="BG15" s="438"/>
      <c r="BH15" s="438"/>
      <c r="BI15" s="438"/>
      <c r="BJ15" s="438"/>
      <c r="BK15" s="438"/>
      <c r="BL15" s="33"/>
    </row>
    <row r="16" spans="1:76" ht="39" customHeight="1">
      <c r="A16" s="463" t="s">
        <v>30</v>
      </c>
      <c r="B16" s="463" t="s">
        <v>206</v>
      </c>
      <c r="C16" s="463" t="s">
        <v>77</v>
      </c>
      <c r="D16" s="468" t="s">
        <v>468</v>
      </c>
      <c r="E16" s="469"/>
      <c r="F16" s="469"/>
      <c r="G16" s="469"/>
      <c r="H16" s="469"/>
      <c r="I16" s="469"/>
      <c r="J16" s="469"/>
      <c r="K16" s="469"/>
      <c r="L16" s="469"/>
      <c r="M16" s="469"/>
      <c r="N16" s="469"/>
      <c r="O16" s="470"/>
      <c r="P16" s="476" t="s">
        <v>405</v>
      </c>
      <c r="Q16" s="476"/>
      <c r="R16" s="476"/>
      <c r="S16" s="476"/>
      <c r="T16" s="476"/>
      <c r="U16" s="476"/>
      <c r="V16" s="476"/>
      <c r="W16" s="476"/>
      <c r="X16" s="476"/>
      <c r="Y16" s="476"/>
      <c r="Z16" s="476"/>
      <c r="AA16" s="476"/>
      <c r="AB16" s="476"/>
      <c r="AC16" s="476"/>
      <c r="AD16" s="476"/>
      <c r="AE16" s="476"/>
      <c r="AF16" s="476"/>
      <c r="AG16" s="476"/>
      <c r="AH16" s="476"/>
      <c r="AI16" s="476"/>
      <c r="AJ16" s="476"/>
      <c r="AK16" s="476"/>
      <c r="AL16" s="476"/>
      <c r="AM16" s="476"/>
      <c r="AN16" s="476"/>
      <c r="AO16" s="476"/>
      <c r="AP16" s="476"/>
      <c r="AQ16" s="476"/>
      <c r="AR16" s="476"/>
      <c r="AS16" s="476"/>
      <c r="AT16" s="476"/>
      <c r="AU16" s="476"/>
      <c r="AV16" s="476"/>
      <c r="AW16" s="476"/>
      <c r="AX16" s="476"/>
      <c r="AY16" s="476"/>
      <c r="AZ16" s="476"/>
      <c r="BA16" s="476"/>
      <c r="BB16" s="476"/>
      <c r="BC16" s="476"/>
      <c r="BD16" s="476"/>
      <c r="BE16" s="476"/>
      <c r="BF16" s="476"/>
      <c r="BG16" s="476"/>
      <c r="BH16" s="476"/>
      <c r="BI16" s="476"/>
      <c r="BJ16" s="476"/>
      <c r="BK16" s="476"/>
      <c r="BL16" s="476"/>
      <c r="BM16" s="476"/>
      <c r="BN16" s="476"/>
      <c r="BO16" s="476"/>
      <c r="BP16" s="476"/>
      <c r="BQ16" s="476"/>
      <c r="BR16" s="476"/>
      <c r="BS16" s="476"/>
      <c r="BT16" s="476"/>
      <c r="BU16" s="476"/>
      <c r="BV16" s="476"/>
      <c r="BW16" s="476"/>
      <c r="BX16" s="409" t="s">
        <v>250</v>
      </c>
    </row>
    <row r="17" spans="1:76" ht="40.5" customHeight="1">
      <c r="A17" s="463"/>
      <c r="B17" s="463"/>
      <c r="C17" s="463"/>
      <c r="D17" s="471"/>
      <c r="E17" s="435"/>
      <c r="F17" s="435"/>
      <c r="G17" s="435"/>
      <c r="H17" s="435"/>
      <c r="I17" s="435"/>
      <c r="J17" s="435"/>
      <c r="K17" s="435"/>
      <c r="L17" s="435"/>
      <c r="M17" s="435"/>
      <c r="N17" s="435"/>
      <c r="O17" s="472"/>
      <c r="P17" s="471" t="s">
        <v>241</v>
      </c>
      <c r="Q17" s="435"/>
      <c r="R17" s="435"/>
      <c r="S17" s="435"/>
      <c r="T17" s="435"/>
      <c r="U17" s="435"/>
      <c r="V17" s="435"/>
      <c r="W17" s="435"/>
      <c r="X17" s="435"/>
      <c r="Y17" s="435"/>
      <c r="Z17" s="435"/>
      <c r="AA17" s="472"/>
      <c r="AB17" s="479" t="s">
        <v>242</v>
      </c>
      <c r="AC17" s="479"/>
      <c r="AD17" s="479"/>
      <c r="AE17" s="479"/>
      <c r="AF17" s="479"/>
      <c r="AG17" s="479"/>
      <c r="AH17" s="479"/>
      <c r="AI17" s="479"/>
      <c r="AJ17" s="479"/>
      <c r="AK17" s="479"/>
      <c r="AL17" s="479"/>
      <c r="AM17" s="479"/>
      <c r="AN17" s="480" t="s">
        <v>243</v>
      </c>
      <c r="AO17" s="480"/>
      <c r="AP17" s="480"/>
      <c r="AQ17" s="480"/>
      <c r="AR17" s="480"/>
      <c r="AS17" s="480"/>
      <c r="AT17" s="480"/>
      <c r="AU17" s="480"/>
      <c r="AV17" s="480"/>
      <c r="AW17" s="480"/>
      <c r="AX17" s="480"/>
      <c r="AY17" s="480"/>
      <c r="AZ17" s="479" t="s">
        <v>244</v>
      </c>
      <c r="BA17" s="479"/>
      <c r="BB17" s="479"/>
      <c r="BC17" s="479"/>
      <c r="BD17" s="479"/>
      <c r="BE17" s="479"/>
      <c r="BF17" s="479"/>
      <c r="BG17" s="479"/>
      <c r="BH17" s="479"/>
      <c r="BI17" s="479"/>
      <c r="BJ17" s="479"/>
      <c r="BK17" s="479"/>
      <c r="BL17" s="482" t="s">
        <v>245</v>
      </c>
      <c r="BM17" s="482"/>
      <c r="BN17" s="482"/>
      <c r="BO17" s="482"/>
      <c r="BP17" s="482"/>
      <c r="BQ17" s="482"/>
      <c r="BR17" s="482"/>
      <c r="BS17" s="482"/>
      <c r="BT17" s="482"/>
      <c r="BU17" s="482"/>
      <c r="BV17" s="482"/>
      <c r="BW17" s="482"/>
      <c r="BX17" s="409"/>
    </row>
    <row r="18" spans="1:76" ht="36.75" customHeight="1">
      <c r="A18" s="463"/>
      <c r="B18" s="463"/>
      <c r="C18" s="463"/>
      <c r="D18" s="473"/>
      <c r="E18" s="474"/>
      <c r="F18" s="474"/>
      <c r="G18" s="474"/>
      <c r="H18" s="474"/>
      <c r="I18" s="474"/>
      <c r="J18" s="474"/>
      <c r="K18" s="474"/>
      <c r="L18" s="474"/>
      <c r="M18" s="474"/>
      <c r="N18" s="474"/>
      <c r="O18" s="475"/>
      <c r="P18" s="473"/>
      <c r="Q18" s="474"/>
      <c r="R18" s="474"/>
      <c r="S18" s="474"/>
      <c r="T18" s="474"/>
      <c r="U18" s="474"/>
      <c r="V18" s="474"/>
      <c r="W18" s="474"/>
      <c r="X18" s="474"/>
      <c r="Y18" s="474"/>
      <c r="Z18" s="474"/>
      <c r="AA18" s="475"/>
      <c r="AB18" s="449"/>
      <c r="AC18" s="449"/>
      <c r="AD18" s="449"/>
      <c r="AE18" s="449"/>
      <c r="AF18" s="449"/>
      <c r="AG18" s="449"/>
      <c r="AH18" s="449"/>
      <c r="AI18" s="449"/>
      <c r="AJ18" s="449"/>
      <c r="AK18" s="449"/>
      <c r="AL18" s="449"/>
      <c r="AM18" s="449"/>
      <c r="AN18" s="481"/>
      <c r="AO18" s="481"/>
      <c r="AP18" s="481"/>
      <c r="AQ18" s="481"/>
      <c r="AR18" s="481"/>
      <c r="AS18" s="481"/>
      <c r="AT18" s="481"/>
      <c r="AU18" s="481"/>
      <c r="AV18" s="481"/>
      <c r="AW18" s="481"/>
      <c r="AX18" s="481"/>
      <c r="AY18" s="481"/>
      <c r="AZ18" s="449"/>
      <c r="BA18" s="449"/>
      <c r="BB18" s="449"/>
      <c r="BC18" s="449"/>
      <c r="BD18" s="449"/>
      <c r="BE18" s="449"/>
      <c r="BF18" s="449"/>
      <c r="BG18" s="449"/>
      <c r="BH18" s="449"/>
      <c r="BI18" s="449"/>
      <c r="BJ18" s="449"/>
      <c r="BK18" s="449"/>
      <c r="BL18" s="483"/>
      <c r="BM18" s="483"/>
      <c r="BN18" s="483"/>
      <c r="BO18" s="483"/>
      <c r="BP18" s="483"/>
      <c r="BQ18" s="483"/>
      <c r="BR18" s="483"/>
      <c r="BS18" s="483"/>
      <c r="BT18" s="483"/>
      <c r="BU18" s="483"/>
      <c r="BV18" s="483"/>
      <c r="BW18" s="483"/>
      <c r="BX18" s="409"/>
    </row>
    <row r="19" spans="1:76" ht="39.75" customHeight="1">
      <c r="A19" s="463"/>
      <c r="B19" s="463"/>
      <c r="C19" s="463"/>
      <c r="D19" s="449" t="s">
        <v>76</v>
      </c>
      <c r="E19" s="449"/>
      <c r="F19" s="449"/>
      <c r="G19" s="449"/>
      <c r="H19" s="449"/>
      <c r="I19" s="449"/>
      <c r="J19" s="477" t="s">
        <v>114</v>
      </c>
      <c r="K19" s="477"/>
      <c r="L19" s="477"/>
      <c r="M19" s="477"/>
      <c r="N19" s="477"/>
      <c r="O19" s="477"/>
      <c r="P19" s="449" t="s">
        <v>76</v>
      </c>
      <c r="Q19" s="449"/>
      <c r="R19" s="449"/>
      <c r="S19" s="449"/>
      <c r="T19" s="449"/>
      <c r="U19" s="449"/>
      <c r="V19" s="477" t="s">
        <v>114</v>
      </c>
      <c r="W19" s="477"/>
      <c r="X19" s="477"/>
      <c r="Y19" s="477"/>
      <c r="Z19" s="477"/>
      <c r="AA19" s="477"/>
      <c r="AB19" s="449" t="s">
        <v>76</v>
      </c>
      <c r="AC19" s="449"/>
      <c r="AD19" s="449"/>
      <c r="AE19" s="449"/>
      <c r="AF19" s="449"/>
      <c r="AG19" s="449"/>
      <c r="AH19" s="477" t="s">
        <v>114</v>
      </c>
      <c r="AI19" s="477"/>
      <c r="AJ19" s="477"/>
      <c r="AK19" s="477"/>
      <c r="AL19" s="477"/>
      <c r="AM19" s="477"/>
      <c r="AN19" s="449" t="s">
        <v>76</v>
      </c>
      <c r="AO19" s="449"/>
      <c r="AP19" s="449"/>
      <c r="AQ19" s="449"/>
      <c r="AR19" s="449"/>
      <c r="AS19" s="449"/>
      <c r="AT19" s="477" t="s">
        <v>114</v>
      </c>
      <c r="AU19" s="477"/>
      <c r="AV19" s="477"/>
      <c r="AW19" s="477"/>
      <c r="AX19" s="477"/>
      <c r="AY19" s="477"/>
      <c r="AZ19" s="449" t="s">
        <v>76</v>
      </c>
      <c r="BA19" s="449"/>
      <c r="BB19" s="449"/>
      <c r="BC19" s="449"/>
      <c r="BD19" s="449"/>
      <c r="BE19" s="449"/>
      <c r="BF19" s="477" t="s">
        <v>114</v>
      </c>
      <c r="BG19" s="477"/>
      <c r="BH19" s="477"/>
      <c r="BI19" s="477"/>
      <c r="BJ19" s="477"/>
      <c r="BK19" s="477"/>
      <c r="BL19" s="449" t="s">
        <v>76</v>
      </c>
      <c r="BM19" s="449"/>
      <c r="BN19" s="449"/>
      <c r="BO19" s="449"/>
      <c r="BP19" s="449"/>
      <c r="BQ19" s="449"/>
      <c r="BR19" s="477" t="s">
        <v>114</v>
      </c>
      <c r="BS19" s="477"/>
      <c r="BT19" s="477"/>
      <c r="BU19" s="477"/>
      <c r="BV19" s="477"/>
      <c r="BW19" s="477"/>
      <c r="BX19" s="409"/>
    </row>
    <row r="20" spans="1:76" ht="78" customHeight="1">
      <c r="A20" s="463"/>
      <c r="B20" s="463"/>
      <c r="C20" s="463"/>
      <c r="D20" s="94" t="s">
        <v>406</v>
      </c>
      <c r="E20" s="94" t="s">
        <v>255</v>
      </c>
      <c r="F20" s="94" t="s">
        <v>256</v>
      </c>
      <c r="G20" s="45" t="s">
        <v>257</v>
      </c>
      <c r="H20" s="94" t="s">
        <v>258</v>
      </c>
      <c r="I20" s="94" t="s">
        <v>259</v>
      </c>
      <c r="J20" s="94" t="s">
        <v>406</v>
      </c>
      <c r="K20" s="94" t="s">
        <v>255</v>
      </c>
      <c r="L20" s="94" t="s">
        <v>256</v>
      </c>
      <c r="M20" s="45" t="s">
        <v>257</v>
      </c>
      <c r="N20" s="94" t="s">
        <v>258</v>
      </c>
      <c r="O20" s="94" t="s">
        <v>259</v>
      </c>
      <c r="P20" s="94" t="s">
        <v>406</v>
      </c>
      <c r="Q20" s="94" t="s">
        <v>255</v>
      </c>
      <c r="R20" s="94" t="s">
        <v>256</v>
      </c>
      <c r="S20" s="45" t="s">
        <v>257</v>
      </c>
      <c r="T20" s="94" t="s">
        <v>258</v>
      </c>
      <c r="U20" s="94" t="s">
        <v>259</v>
      </c>
      <c r="V20" s="94" t="s">
        <v>406</v>
      </c>
      <c r="W20" s="94" t="s">
        <v>255</v>
      </c>
      <c r="X20" s="94" t="s">
        <v>256</v>
      </c>
      <c r="Y20" s="45" t="s">
        <v>257</v>
      </c>
      <c r="Z20" s="94" t="s">
        <v>258</v>
      </c>
      <c r="AA20" s="94" t="s">
        <v>259</v>
      </c>
      <c r="AB20" s="94" t="s">
        <v>406</v>
      </c>
      <c r="AC20" s="94" t="s">
        <v>255</v>
      </c>
      <c r="AD20" s="94" t="s">
        <v>256</v>
      </c>
      <c r="AE20" s="45" t="s">
        <v>257</v>
      </c>
      <c r="AF20" s="94" t="s">
        <v>258</v>
      </c>
      <c r="AG20" s="94" t="s">
        <v>259</v>
      </c>
      <c r="AH20" s="120" t="s">
        <v>406</v>
      </c>
      <c r="AI20" s="120" t="s">
        <v>255</v>
      </c>
      <c r="AJ20" s="120" t="s">
        <v>256</v>
      </c>
      <c r="AK20" s="44" t="s">
        <v>257</v>
      </c>
      <c r="AL20" s="120" t="s">
        <v>258</v>
      </c>
      <c r="AM20" s="120" t="s">
        <v>259</v>
      </c>
      <c r="AN20" s="120" t="s">
        <v>406</v>
      </c>
      <c r="AO20" s="120" t="s">
        <v>255</v>
      </c>
      <c r="AP20" s="120" t="s">
        <v>256</v>
      </c>
      <c r="AQ20" s="44" t="s">
        <v>257</v>
      </c>
      <c r="AR20" s="120" t="s">
        <v>258</v>
      </c>
      <c r="AS20" s="120" t="s">
        <v>259</v>
      </c>
      <c r="AT20" s="120" t="s">
        <v>406</v>
      </c>
      <c r="AU20" s="120" t="s">
        <v>255</v>
      </c>
      <c r="AV20" s="120" t="s">
        <v>256</v>
      </c>
      <c r="AW20" s="44" t="s">
        <v>257</v>
      </c>
      <c r="AX20" s="120" t="s">
        <v>258</v>
      </c>
      <c r="AY20" s="120" t="s">
        <v>259</v>
      </c>
      <c r="AZ20" s="94" t="s">
        <v>406</v>
      </c>
      <c r="BA20" s="94" t="s">
        <v>255</v>
      </c>
      <c r="BB20" s="94" t="s">
        <v>256</v>
      </c>
      <c r="BC20" s="45" t="s">
        <v>257</v>
      </c>
      <c r="BD20" s="94" t="s">
        <v>258</v>
      </c>
      <c r="BE20" s="94" t="s">
        <v>259</v>
      </c>
      <c r="BF20" s="94" t="s">
        <v>406</v>
      </c>
      <c r="BG20" s="94" t="s">
        <v>255</v>
      </c>
      <c r="BH20" s="94" t="s">
        <v>256</v>
      </c>
      <c r="BI20" s="45" t="s">
        <v>257</v>
      </c>
      <c r="BJ20" s="94" t="s">
        <v>258</v>
      </c>
      <c r="BK20" s="94" t="s">
        <v>259</v>
      </c>
      <c r="BL20" s="94" t="s">
        <v>406</v>
      </c>
      <c r="BM20" s="94" t="s">
        <v>255</v>
      </c>
      <c r="BN20" s="94" t="s">
        <v>256</v>
      </c>
      <c r="BO20" s="45" t="s">
        <v>257</v>
      </c>
      <c r="BP20" s="94" t="s">
        <v>258</v>
      </c>
      <c r="BQ20" s="94" t="s">
        <v>259</v>
      </c>
      <c r="BR20" s="94" t="s">
        <v>406</v>
      </c>
      <c r="BS20" s="94" t="s">
        <v>255</v>
      </c>
      <c r="BT20" s="94" t="s">
        <v>256</v>
      </c>
      <c r="BU20" s="45" t="s">
        <v>257</v>
      </c>
      <c r="BV20" s="94" t="s">
        <v>258</v>
      </c>
      <c r="BW20" s="94" t="s">
        <v>259</v>
      </c>
      <c r="BX20" s="409"/>
    </row>
    <row r="21" spans="1:76" s="54" customFormat="1" ht="30.75" customHeight="1">
      <c r="A21" s="91">
        <v>1</v>
      </c>
      <c r="B21" s="91">
        <v>2</v>
      </c>
      <c r="C21" s="91">
        <v>3</v>
      </c>
      <c r="D21" s="96" t="s">
        <v>369</v>
      </c>
      <c r="E21" s="96" t="s">
        <v>370</v>
      </c>
      <c r="F21" s="96" t="s">
        <v>371</v>
      </c>
      <c r="G21" s="96" t="s">
        <v>372</v>
      </c>
      <c r="H21" s="96" t="s">
        <v>373</v>
      </c>
      <c r="I21" s="96" t="s">
        <v>374</v>
      </c>
      <c r="J21" s="96" t="s">
        <v>376</v>
      </c>
      <c r="K21" s="96" t="s">
        <v>377</v>
      </c>
      <c r="L21" s="96" t="s">
        <v>378</v>
      </c>
      <c r="M21" s="96" t="s">
        <v>379</v>
      </c>
      <c r="N21" s="96" t="s">
        <v>380</v>
      </c>
      <c r="O21" s="96" t="s">
        <v>381</v>
      </c>
      <c r="P21" s="96" t="s">
        <v>407</v>
      </c>
      <c r="Q21" s="96" t="s">
        <v>408</v>
      </c>
      <c r="R21" s="96" t="s">
        <v>409</v>
      </c>
      <c r="S21" s="96" t="s">
        <v>410</v>
      </c>
      <c r="T21" s="96" t="s">
        <v>411</v>
      </c>
      <c r="U21" s="96" t="s">
        <v>412</v>
      </c>
      <c r="V21" s="96" t="s">
        <v>413</v>
      </c>
      <c r="W21" s="96" t="s">
        <v>414</v>
      </c>
      <c r="X21" s="96" t="s">
        <v>415</v>
      </c>
      <c r="Y21" s="96" t="s">
        <v>416</v>
      </c>
      <c r="Z21" s="96" t="s">
        <v>417</v>
      </c>
      <c r="AA21" s="96" t="s">
        <v>418</v>
      </c>
      <c r="AB21" s="96" t="s">
        <v>419</v>
      </c>
      <c r="AC21" s="96" t="s">
        <v>420</v>
      </c>
      <c r="AD21" s="96" t="s">
        <v>421</v>
      </c>
      <c r="AE21" s="96" t="s">
        <v>422</v>
      </c>
      <c r="AF21" s="96" t="s">
        <v>423</v>
      </c>
      <c r="AG21" s="96" t="s">
        <v>424</v>
      </c>
      <c r="AH21" s="97" t="s">
        <v>425</v>
      </c>
      <c r="AI21" s="97" t="s">
        <v>426</v>
      </c>
      <c r="AJ21" s="97" t="s">
        <v>427</v>
      </c>
      <c r="AK21" s="97" t="s">
        <v>428</v>
      </c>
      <c r="AL21" s="97" t="s">
        <v>429</v>
      </c>
      <c r="AM21" s="97" t="s">
        <v>430</v>
      </c>
      <c r="AN21" s="97" t="s">
        <v>431</v>
      </c>
      <c r="AO21" s="97" t="s">
        <v>432</v>
      </c>
      <c r="AP21" s="97" t="s">
        <v>433</v>
      </c>
      <c r="AQ21" s="97" t="s">
        <v>434</v>
      </c>
      <c r="AR21" s="97" t="s">
        <v>435</v>
      </c>
      <c r="AS21" s="97" t="s">
        <v>436</v>
      </c>
      <c r="AT21" s="97" t="s">
        <v>437</v>
      </c>
      <c r="AU21" s="97" t="s">
        <v>438</v>
      </c>
      <c r="AV21" s="97" t="s">
        <v>439</v>
      </c>
      <c r="AW21" s="97" t="s">
        <v>440</v>
      </c>
      <c r="AX21" s="97" t="s">
        <v>441</v>
      </c>
      <c r="AY21" s="97" t="s">
        <v>442</v>
      </c>
      <c r="AZ21" s="96" t="s">
        <v>443</v>
      </c>
      <c r="BA21" s="96" t="s">
        <v>444</v>
      </c>
      <c r="BB21" s="96" t="s">
        <v>445</v>
      </c>
      <c r="BC21" s="96" t="s">
        <v>446</v>
      </c>
      <c r="BD21" s="96" t="s">
        <v>447</v>
      </c>
      <c r="BE21" s="96" t="s">
        <v>448</v>
      </c>
      <c r="BF21" s="96" t="s">
        <v>449</v>
      </c>
      <c r="BG21" s="96" t="s">
        <v>450</v>
      </c>
      <c r="BH21" s="96" t="s">
        <v>451</v>
      </c>
      <c r="BI21" s="96" t="s">
        <v>452</v>
      </c>
      <c r="BJ21" s="96" t="s">
        <v>453</v>
      </c>
      <c r="BK21" s="96" t="s">
        <v>454</v>
      </c>
      <c r="BL21" s="96" t="s">
        <v>455</v>
      </c>
      <c r="BM21" s="96" t="s">
        <v>456</v>
      </c>
      <c r="BN21" s="96" t="s">
        <v>457</v>
      </c>
      <c r="BO21" s="96" t="s">
        <v>458</v>
      </c>
      <c r="BP21" s="96" t="s">
        <v>459</v>
      </c>
      <c r="BQ21" s="96" t="s">
        <v>460</v>
      </c>
      <c r="BR21" s="96" t="s">
        <v>461</v>
      </c>
      <c r="BS21" s="96" t="s">
        <v>462</v>
      </c>
      <c r="BT21" s="96" t="s">
        <v>463</v>
      </c>
      <c r="BU21" s="96" t="s">
        <v>464</v>
      </c>
      <c r="BV21" s="96" t="s">
        <v>465</v>
      </c>
      <c r="BW21" s="96" t="s">
        <v>466</v>
      </c>
      <c r="BX21" s="96" t="s">
        <v>398</v>
      </c>
    </row>
    <row r="22" spans="1:76" s="54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5" t="s">
        <v>467</v>
      </c>
      <c r="E22" s="55" t="s">
        <v>467</v>
      </c>
      <c r="F22" s="55" t="s">
        <v>467</v>
      </c>
      <c r="G22" s="55" t="s">
        <v>467</v>
      </c>
      <c r="H22" s="55" t="s">
        <v>467</v>
      </c>
      <c r="I22" s="55" t="s">
        <v>467</v>
      </c>
      <c r="J22" s="55" t="s">
        <v>467</v>
      </c>
      <c r="K22" s="55" t="s">
        <v>467</v>
      </c>
      <c r="L22" s="55" t="s">
        <v>467</v>
      </c>
      <c r="M22" s="55" t="s">
        <v>467</v>
      </c>
      <c r="N22" s="55" t="s">
        <v>467</v>
      </c>
      <c r="O22" s="55" t="s">
        <v>467</v>
      </c>
      <c r="P22" s="55" t="s">
        <v>467</v>
      </c>
      <c r="Q22" s="55" t="s">
        <v>467</v>
      </c>
      <c r="R22" s="55" t="s">
        <v>467</v>
      </c>
      <c r="S22" s="55" t="s">
        <v>467</v>
      </c>
      <c r="T22" s="55" t="s">
        <v>467</v>
      </c>
      <c r="U22" s="55">
        <f>'4'!Z20</f>
        <v>0</v>
      </c>
      <c r="V22" s="55" t="s">
        <v>467</v>
      </c>
      <c r="W22" s="55" t="s">
        <v>467</v>
      </c>
      <c r="X22" s="55" t="s">
        <v>467</v>
      </c>
      <c r="Y22" s="55" t="s">
        <v>467</v>
      </c>
      <c r="Z22" s="55" t="s">
        <v>467</v>
      </c>
      <c r="AA22" s="55" t="s">
        <v>467</v>
      </c>
      <c r="AB22" s="55" t="s">
        <v>467</v>
      </c>
      <c r="AC22" s="55" t="s">
        <v>467</v>
      </c>
      <c r="AD22" s="55" t="s">
        <v>467</v>
      </c>
      <c r="AE22" s="55" t="s">
        <v>467</v>
      </c>
      <c r="AF22" s="55" t="s">
        <v>467</v>
      </c>
      <c r="AG22" s="55">
        <f>'4'!AN20</f>
        <v>142</v>
      </c>
      <c r="AH22" s="55" t="s">
        <v>467</v>
      </c>
      <c r="AI22" s="55" t="s">
        <v>467</v>
      </c>
      <c r="AJ22" s="55" t="s">
        <v>467</v>
      </c>
      <c r="AK22" s="55" t="s">
        <v>467</v>
      </c>
      <c r="AL22" s="55" t="s">
        <v>467</v>
      </c>
      <c r="AM22" s="55" t="s">
        <v>467</v>
      </c>
      <c r="AN22" s="55" t="s">
        <v>467</v>
      </c>
      <c r="AO22" s="55" t="s">
        <v>467</v>
      </c>
      <c r="AP22" s="55" t="s">
        <v>467</v>
      </c>
      <c r="AQ22" s="55" t="s">
        <v>467</v>
      </c>
      <c r="AR22" s="55" t="s">
        <v>467</v>
      </c>
      <c r="AS22" s="55">
        <f>'4'!BB20</f>
        <v>152</v>
      </c>
      <c r="AT22" s="55" t="s">
        <v>467</v>
      </c>
      <c r="AU22" s="55" t="s">
        <v>467</v>
      </c>
      <c r="AV22" s="55" t="s">
        <v>467</v>
      </c>
      <c r="AW22" s="55" t="s">
        <v>467</v>
      </c>
      <c r="AX22" s="55" t="s">
        <v>467</v>
      </c>
      <c r="AY22" s="55" t="s">
        <v>467</v>
      </c>
      <c r="AZ22" s="55" t="s">
        <v>467</v>
      </c>
      <c r="BA22" s="55" t="s">
        <v>467</v>
      </c>
      <c r="BB22" s="55" t="s">
        <v>467</v>
      </c>
      <c r="BC22" s="55" t="s">
        <v>467</v>
      </c>
      <c r="BD22" s="55" t="s">
        <v>467</v>
      </c>
      <c r="BE22" s="55">
        <f>'4'!BP20</f>
        <v>153</v>
      </c>
      <c r="BF22" s="55" t="s">
        <v>467</v>
      </c>
      <c r="BG22" s="55" t="s">
        <v>467</v>
      </c>
      <c r="BH22" s="55" t="s">
        <v>467</v>
      </c>
      <c r="BI22" s="55" t="s">
        <v>467</v>
      </c>
      <c r="BJ22" s="55" t="s">
        <v>467</v>
      </c>
      <c r="BK22" s="55" t="s">
        <v>467</v>
      </c>
      <c r="BL22" s="55" t="s">
        <v>467</v>
      </c>
      <c r="BM22" s="55" t="s">
        <v>467</v>
      </c>
      <c r="BN22" s="55" t="s">
        <v>467</v>
      </c>
      <c r="BO22" s="55" t="s">
        <v>467</v>
      </c>
      <c r="BP22" s="55" t="s">
        <v>467</v>
      </c>
      <c r="BQ22" s="55">
        <f>'4'!CD20</f>
        <v>150</v>
      </c>
      <c r="BR22" s="55" t="s">
        <v>467</v>
      </c>
      <c r="BS22" s="55" t="s">
        <v>467</v>
      </c>
      <c r="BT22" s="55" t="s">
        <v>467</v>
      </c>
      <c r="BU22" s="55" t="s">
        <v>467</v>
      </c>
      <c r="BV22" s="55" t="s">
        <v>467</v>
      </c>
      <c r="BW22" s="55" t="s">
        <v>467</v>
      </c>
      <c r="BX22" s="121"/>
    </row>
    <row r="23" spans="1:76" s="54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5" t="s">
        <v>467</v>
      </c>
      <c r="E23" s="55" t="s">
        <v>467</v>
      </c>
      <c r="F23" s="55" t="s">
        <v>467</v>
      </c>
      <c r="G23" s="55" t="s">
        <v>467</v>
      </c>
      <c r="H23" s="55" t="s">
        <v>467</v>
      </c>
      <c r="I23" s="55" t="s">
        <v>467</v>
      </c>
      <c r="J23" s="55" t="s">
        <v>467</v>
      </c>
      <c r="K23" s="55" t="s">
        <v>467</v>
      </c>
      <c r="L23" s="55" t="s">
        <v>467</v>
      </c>
      <c r="M23" s="55" t="s">
        <v>467</v>
      </c>
      <c r="N23" s="55" t="s">
        <v>467</v>
      </c>
      <c r="O23" s="55" t="s">
        <v>467</v>
      </c>
      <c r="P23" s="55" t="s">
        <v>467</v>
      </c>
      <c r="Q23" s="55" t="s">
        <v>467</v>
      </c>
      <c r="R23" s="55" t="s">
        <v>467</v>
      </c>
      <c r="S23" s="55" t="s">
        <v>467</v>
      </c>
      <c r="T23" s="55" t="s">
        <v>467</v>
      </c>
      <c r="U23" s="55">
        <f>'4'!Z21</f>
        <v>0</v>
      </c>
      <c r="V23" s="55" t="s">
        <v>467</v>
      </c>
      <c r="W23" s="55" t="s">
        <v>467</v>
      </c>
      <c r="X23" s="55" t="s">
        <v>467</v>
      </c>
      <c r="Y23" s="55" t="s">
        <v>467</v>
      </c>
      <c r="Z23" s="55" t="s">
        <v>467</v>
      </c>
      <c r="AA23" s="55" t="s">
        <v>467</v>
      </c>
      <c r="AB23" s="55" t="s">
        <v>467</v>
      </c>
      <c r="AC23" s="55" t="s">
        <v>467</v>
      </c>
      <c r="AD23" s="55" t="s">
        <v>467</v>
      </c>
      <c r="AE23" s="55" t="s">
        <v>467</v>
      </c>
      <c r="AF23" s="55" t="s">
        <v>467</v>
      </c>
      <c r="AG23" s="55">
        <f>'4'!AN21</f>
        <v>142</v>
      </c>
      <c r="AH23" s="55" t="s">
        <v>467</v>
      </c>
      <c r="AI23" s="55" t="s">
        <v>467</v>
      </c>
      <c r="AJ23" s="55" t="s">
        <v>467</v>
      </c>
      <c r="AK23" s="55" t="s">
        <v>467</v>
      </c>
      <c r="AL23" s="55" t="s">
        <v>467</v>
      </c>
      <c r="AM23" s="55" t="s">
        <v>467</v>
      </c>
      <c r="AN23" s="55" t="s">
        <v>467</v>
      </c>
      <c r="AO23" s="55" t="s">
        <v>467</v>
      </c>
      <c r="AP23" s="55" t="s">
        <v>467</v>
      </c>
      <c r="AQ23" s="55" t="s">
        <v>467</v>
      </c>
      <c r="AR23" s="55" t="s">
        <v>467</v>
      </c>
      <c r="AS23" s="55">
        <f>'4'!BB21</f>
        <v>152</v>
      </c>
      <c r="AT23" s="55" t="s">
        <v>467</v>
      </c>
      <c r="AU23" s="55" t="s">
        <v>467</v>
      </c>
      <c r="AV23" s="55" t="s">
        <v>467</v>
      </c>
      <c r="AW23" s="55" t="s">
        <v>467</v>
      </c>
      <c r="AX23" s="55" t="s">
        <v>467</v>
      </c>
      <c r="AY23" s="55" t="s">
        <v>467</v>
      </c>
      <c r="AZ23" s="55" t="s">
        <v>467</v>
      </c>
      <c r="BA23" s="55" t="s">
        <v>467</v>
      </c>
      <c r="BB23" s="55" t="s">
        <v>467</v>
      </c>
      <c r="BC23" s="55" t="s">
        <v>467</v>
      </c>
      <c r="BD23" s="55" t="s">
        <v>467</v>
      </c>
      <c r="BE23" s="55">
        <f>'4'!BP21</f>
        <v>153</v>
      </c>
      <c r="BF23" s="55" t="s">
        <v>467</v>
      </c>
      <c r="BG23" s="55" t="s">
        <v>467</v>
      </c>
      <c r="BH23" s="55" t="s">
        <v>467</v>
      </c>
      <c r="BI23" s="55" t="s">
        <v>467</v>
      </c>
      <c r="BJ23" s="55" t="s">
        <v>467</v>
      </c>
      <c r="BK23" s="55" t="s">
        <v>467</v>
      </c>
      <c r="BL23" s="55" t="s">
        <v>467</v>
      </c>
      <c r="BM23" s="55" t="s">
        <v>467</v>
      </c>
      <c r="BN23" s="55" t="s">
        <v>467</v>
      </c>
      <c r="BO23" s="55" t="s">
        <v>467</v>
      </c>
      <c r="BP23" s="55" t="s">
        <v>467</v>
      </c>
      <c r="BQ23" s="55">
        <f>'4'!CD21</f>
        <v>150</v>
      </c>
      <c r="BR23" s="55" t="s">
        <v>467</v>
      </c>
      <c r="BS23" s="55" t="s">
        <v>467</v>
      </c>
      <c r="BT23" s="55" t="s">
        <v>467</v>
      </c>
      <c r="BU23" s="55" t="s">
        <v>467</v>
      </c>
      <c r="BV23" s="55" t="s">
        <v>467</v>
      </c>
      <c r="BW23" s="55" t="s">
        <v>467</v>
      </c>
      <c r="BX23" s="55"/>
    </row>
    <row r="24" spans="1:76" s="54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>
        <f>'4'!Z22</f>
        <v>0</v>
      </c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>
        <f>'4'!AN22</f>
        <v>0</v>
      </c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>
        <f>'4'!BB22</f>
        <v>0</v>
      </c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>
        <f>'4'!BP22</f>
        <v>0</v>
      </c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>
        <f>'4'!CD22</f>
        <v>0</v>
      </c>
      <c r="BR24" s="55"/>
      <c r="BS24" s="55"/>
      <c r="BT24" s="55"/>
      <c r="BU24" s="55"/>
      <c r="BV24" s="55"/>
      <c r="BW24" s="55"/>
      <c r="BX24" s="55"/>
    </row>
    <row r="25" spans="1:76" s="54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5" t="s">
        <v>467</v>
      </c>
      <c r="E25" s="55" t="s">
        <v>467</v>
      </c>
      <c r="F25" s="55" t="s">
        <v>467</v>
      </c>
      <c r="G25" s="55" t="s">
        <v>467</v>
      </c>
      <c r="H25" s="55" t="s">
        <v>467</v>
      </c>
      <c r="I25" s="55" t="s">
        <v>467</v>
      </c>
      <c r="J25" s="55" t="s">
        <v>467</v>
      </c>
      <c r="K25" s="55" t="s">
        <v>467</v>
      </c>
      <c r="L25" s="55" t="s">
        <v>467</v>
      </c>
      <c r="M25" s="55" t="s">
        <v>467</v>
      </c>
      <c r="N25" s="55" t="s">
        <v>467</v>
      </c>
      <c r="O25" s="55" t="s">
        <v>467</v>
      </c>
      <c r="P25" s="55" t="s">
        <v>467</v>
      </c>
      <c r="Q25" s="55" t="s">
        <v>467</v>
      </c>
      <c r="R25" s="55" t="s">
        <v>467</v>
      </c>
      <c r="S25" s="55" t="s">
        <v>467</v>
      </c>
      <c r="T25" s="55" t="s">
        <v>467</v>
      </c>
      <c r="U25" s="55">
        <f>'4'!Z23</f>
        <v>0</v>
      </c>
      <c r="V25" s="55" t="s">
        <v>467</v>
      </c>
      <c r="W25" s="55" t="s">
        <v>467</v>
      </c>
      <c r="X25" s="55" t="s">
        <v>467</v>
      </c>
      <c r="Y25" s="55" t="s">
        <v>467</v>
      </c>
      <c r="Z25" s="55" t="s">
        <v>467</v>
      </c>
      <c r="AA25" s="55" t="s">
        <v>467</v>
      </c>
      <c r="AB25" s="55" t="s">
        <v>467</v>
      </c>
      <c r="AC25" s="55" t="s">
        <v>467</v>
      </c>
      <c r="AD25" s="55" t="s">
        <v>467</v>
      </c>
      <c r="AE25" s="55" t="s">
        <v>467</v>
      </c>
      <c r="AF25" s="55" t="s">
        <v>467</v>
      </c>
      <c r="AG25" s="55">
        <f>'4'!AN23</f>
        <v>142</v>
      </c>
      <c r="AH25" s="55" t="s">
        <v>467</v>
      </c>
      <c r="AI25" s="55" t="s">
        <v>467</v>
      </c>
      <c r="AJ25" s="55" t="s">
        <v>467</v>
      </c>
      <c r="AK25" s="55" t="s">
        <v>467</v>
      </c>
      <c r="AL25" s="55" t="s">
        <v>467</v>
      </c>
      <c r="AM25" s="55" t="s">
        <v>467</v>
      </c>
      <c r="AN25" s="55" t="s">
        <v>467</v>
      </c>
      <c r="AO25" s="55" t="s">
        <v>467</v>
      </c>
      <c r="AP25" s="55" t="s">
        <v>467</v>
      </c>
      <c r="AQ25" s="55" t="s">
        <v>467</v>
      </c>
      <c r="AR25" s="55" t="s">
        <v>467</v>
      </c>
      <c r="AS25" s="55">
        <f>'4'!BB23</f>
        <v>152</v>
      </c>
      <c r="AT25" s="55" t="s">
        <v>467</v>
      </c>
      <c r="AU25" s="55" t="s">
        <v>467</v>
      </c>
      <c r="AV25" s="55" t="s">
        <v>467</v>
      </c>
      <c r="AW25" s="55" t="s">
        <v>467</v>
      </c>
      <c r="AX25" s="55" t="s">
        <v>467</v>
      </c>
      <c r="AY25" s="55" t="s">
        <v>467</v>
      </c>
      <c r="AZ25" s="55" t="s">
        <v>467</v>
      </c>
      <c r="BA25" s="55" t="s">
        <v>467</v>
      </c>
      <c r="BB25" s="55" t="s">
        <v>467</v>
      </c>
      <c r="BC25" s="55" t="s">
        <v>467</v>
      </c>
      <c r="BD25" s="55" t="s">
        <v>467</v>
      </c>
      <c r="BE25" s="55">
        <f>'4'!BP23</f>
        <v>153</v>
      </c>
      <c r="BF25" s="55" t="s">
        <v>467</v>
      </c>
      <c r="BG25" s="55" t="s">
        <v>467</v>
      </c>
      <c r="BH25" s="55" t="s">
        <v>467</v>
      </c>
      <c r="BI25" s="55" t="s">
        <v>467</v>
      </c>
      <c r="BJ25" s="55" t="s">
        <v>467</v>
      </c>
      <c r="BK25" s="55" t="s">
        <v>467</v>
      </c>
      <c r="BL25" s="55" t="s">
        <v>467</v>
      </c>
      <c r="BM25" s="55" t="s">
        <v>467</v>
      </c>
      <c r="BN25" s="55" t="s">
        <v>467</v>
      </c>
      <c r="BO25" s="55" t="s">
        <v>467</v>
      </c>
      <c r="BP25" s="55" t="s">
        <v>467</v>
      </c>
      <c r="BQ25" s="55">
        <f>'4'!CD23</f>
        <v>150</v>
      </c>
      <c r="BR25" s="55" t="s">
        <v>467</v>
      </c>
      <c r="BS25" s="55" t="s">
        <v>467</v>
      </c>
      <c r="BT25" s="55" t="s">
        <v>467</v>
      </c>
      <c r="BU25" s="55" t="s">
        <v>467</v>
      </c>
      <c r="BV25" s="55" t="s">
        <v>467</v>
      </c>
      <c r="BW25" s="55" t="s">
        <v>467</v>
      </c>
      <c r="BX25" s="55"/>
    </row>
    <row r="26" spans="1:76" s="54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5" t="s">
        <v>467</v>
      </c>
      <c r="E26" s="55" t="s">
        <v>467</v>
      </c>
      <c r="F26" s="55" t="s">
        <v>467</v>
      </c>
      <c r="G26" s="55" t="s">
        <v>467</v>
      </c>
      <c r="H26" s="55" t="s">
        <v>467</v>
      </c>
      <c r="I26" s="55" t="s">
        <v>467</v>
      </c>
      <c r="J26" s="55" t="s">
        <v>467</v>
      </c>
      <c r="K26" s="55" t="s">
        <v>467</v>
      </c>
      <c r="L26" s="55" t="s">
        <v>467</v>
      </c>
      <c r="M26" s="55" t="s">
        <v>467</v>
      </c>
      <c r="N26" s="55" t="s">
        <v>467</v>
      </c>
      <c r="O26" s="55" t="s">
        <v>467</v>
      </c>
      <c r="P26" s="55" t="s">
        <v>467</v>
      </c>
      <c r="Q26" s="55" t="s">
        <v>467</v>
      </c>
      <c r="R26" s="55" t="s">
        <v>467</v>
      </c>
      <c r="S26" s="55" t="s">
        <v>467</v>
      </c>
      <c r="T26" s="55" t="s">
        <v>467</v>
      </c>
      <c r="U26" s="55">
        <f>'4'!Z24</f>
        <v>0</v>
      </c>
      <c r="V26" s="55" t="s">
        <v>467</v>
      </c>
      <c r="W26" s="55" t="s">
        <v>467</v>
      </c>
      <c r="X26" s="55" t="s">
        <v>467</v>
      </c>
      <c r="Y26" s="55" t="s">
        <v>467</v>
      </c>
      <c r="Z26" s="55" t="s">
        <v>467</v>
      </c>
      <c r="AA26" s="55" t="s">
        <v>467</v>
      </c>
      <c r="AB26" s="55" t="s">
        <v>467</v>
      </c>
      <c r="AC26" s="55" t="s">
        <v>467</v>
      </c>
      <c r="AD26" s="55" t="s">
        <v>467</v>
      </c>
      <c r="AE26" s="55" t="s">
        <v>467</v>
      </c>
      <c r="AF26" s="55" t="s">
        <v>467</v>
      </c>
      <c r="AG26" s="55">
        <f>'4'!AN24</f>
        <v>35</v>
      </c>
      <c r="AH26" s="55" t="s">
        <v>467</v>
      </c>
      <c r="AI26" s="55" t="s">
        <v>467</v>
      </c>
      <c r="AJ26" s="55" t="s">
        <v>467</v>
      </c>
      <c r="AK26" s="55" t="s">
        <v>467</v>
      </c>
      <c r="AL26" s="55" t="s">
        <v>467</v>
      </c>
      <c r="AM26" s="55" t="s">
        <v>467</v>
      </c>
      <c r="AN26" s="55" t="s">
        <v>467</v>
      </c>
      <c r="AO26" s="55" t="s">
        <v>467</v>
      </c>
      <c r="AP26" s="55" t="s">
        <v>467</v>
      </c>
      <c r="AQ26" s="55" t="s">
        <v>467</v>
      </c>
      <c r="AR26" s="55" t="s">
        <v>467</v>
      </c>
      <c r="AS26" s="55">
        <f>'4'!BB24</f>
        <v>45</v>
      </c>
      <c r="AT26" s="55" t="s">
        <v>467</v>
      </c>
      <c r="AU26" s="55" t="s">
        <v>467</v>
      </c>
      <c r="AV26" s="55" t="s">
        <v>467</v>
      </c>
      <c r="AW26" s="55" t="s">
        <v>467</v>
      </c>
      <c r="AX26" s="55" t="s">
        <v>467</v>
      </c>
      <c r="AY26" s="55" t="s">
        <v>467</v>
      </c>
      <c r="AZ26" s="55" t="s">
        <v>467</v>
      </c>
      <c r="BA26" s="55" t="s">
        <v>467</v>
      </c>
      <c r="BB26" s="55" t="s">
        <v>467</v>
      </c>
      <c r="BC26" s="55" t="s">
        <v>467</v>
      </c>
      <c r="BD26" s="55" t="s">
        <v>467</v>
      </c>
      <c r="BE26" s="55">
        <f>'4'!BP24</f>
        <v>49</v>
      </c>
      <c r="BF26" s="55" t="s">
        <v>467</v>
      </c>
      <c r="BG26" s="55" t="s">
        <v>467</v>
      </c>
      <c r="BH26" s="55" t="s">
        <v>467</v>
      </c>
      <c r="BI26" s="55" t="s">
        <v>467</v>
      </c>
      <c r="BJ26" s="55" t="s">
        <v>467</v>
      </c>
      <c r="BK26" s="55" t="s">
        <v>467</v>
      </c>
      <c r="BL26" s="55" t="s">
        <v>467</v>
      </c>
      <c r="BM26" s="55" t="s">
        <v>467</v>
      </c>
      <c r="BN26" s="55" t="s">
        <v>467</v>
      </c>
      <c r="BO26" s="55" t="s">
        <v>467</v>
      </c>
      <c r="BP26" s="55" t="s">
        <v>467</v>
      </c>
      <c r="BQ26" s="55">
        <f>'4'!CD24</f>
        <v>46</v>
      </c>
      <c r="BR26" s="55" t="s">
        <v>467</v>
      </c>
      <c r="BS26" s="55" t="s">
        <v>467</v>
      </c>
      <c r="BT26" s="55" t="s">
        <v>467</v>
      </c>
      <c r="BU26" s="55" t="s">
        <v>467</v>
      </c>
      <c r="BV26" s="55" t="s">
        <v>467</v>
      </c>
      <c r="BW26" s="55" t="s">
        <v>467</v>
      </c>
      <c r="BX26" s="55"/>
    </row>
    <row r="27" spans="1:76" s="54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5" t="s">
        <v>467</v>
      </c>
      <c r="E27" s="55" t="s">
        <v>467</v>
      </c>
      <c r="F27" s="55" t="s">
        <v>467</v>
      </c>
      <c r="G27" s="55" t="s">
        <v>467</v>
      </c>
      <c r="H27" s="55" t="s">
        <v>467</v>
      </c>
      <c r="I27" s="55" t="s">
        <v>467</v>
      </c>
      <c r="J27" s="55" t="s">
        <v>467</v>
      </c>
      <c r="K27" s="55" t="s">
        <v>467</v>
      </c>
      <c r="L27" s="55" t="s">
        <v>467</v>
      </c>
      <c r="M27" s="55" t="s">
        <v>467</v>
      </c>
      <c r="N27" s="55" t="s">
        <v>467</v>
      </c>
      <c r="O27" s="55" t="s">
        <v>467</v>
      </c>
      <c r="P27" s="55" t="s">
        <v>467</v>
      </c>
      <c r="Q27" s="55" t="s">
        <v>467</v>
      </c>
      <c r="R27" s="55" t="s">
        <v>467</v>
      </c>
      <c r="S27" s="55" t="s">
        <v>467</v>
      </c>
      <c r="T27" s="55" t="s">
        <v>467</v>
      </c>
      <c r="U27" s="55">
        <f>'4'!Z25</f>
        <v>0</v>
      </c>
      <c r="V27" s="55" t="s">
        <v>467</v>
      </c>
      <c r="W27" s="55" t="s">
        <v>467</v>
      </c>
      <c r="X27" s="55" t="s">
        <v>467</v>
      </c>
      <c r="Y27" s="55" t="s">
        <v>467</v>
      </c>
      <c r="Z27" s="55" t="s">
        <v>467</v>
      </c>
      <c r="AA27" s="55" t="s">
        <v>467</v>
      </c>
      <c r="AB27" s="55" t="s">
        <v>467</v>
      </c>
      <c r="AC27" s="55" t="s">
        <v>467</v>
      </c>
      <c r="AD27" s="55" t="s">
        <v>467</v>
      </c>
      <c r="AE27" s="55" t="s">
        <v>467</v>
      </c>
      <c r="AF27" s="55" t="s">
        <v>467</v>
      </c>
      <c r="AG27" s="55">
        <f>'4'!AN25</f>
        <v>35</v>
      </c>
      <c r="AH27" s="55" t="s">
        <v>467</v>
      </c>
      <c r="AI27" s="55" t="s">
        <v>467</v>
      </c>
      <c r="AJ27" s="55" t="s">
        <v>467</v>
      </c>
      <c r="AK27" s="55" t="s">
        <v>467</v>
      </c>
      <c r="AL27" s="55" t="s">
        <v>467</v>
      </c>
      <c r="AM27" s="55" t="s">
        <v>467</v>
      </c>
      <c r="AN27" s="55" t="s">
        <v>467</v>
      </c>
      <c r="AO27" s="55" t="s">
        <v>467</v>
      </c>
      <c r="AP27" s="55" t="s">
        <v>467</v>
      </c>
      <c r="AQ27" s="55" t="s">
        <v>467</v>
      </c>
      <c r="AR27" s="55" t="s">
        <v>467</v>
      </c>
      <c r="AS27" s="55">
        <f>'4'!BB25</f>
        <v>45</v>
      </c>
      <c r="AT27" s="55" t="s">
        <v>467</v>
      </c>
      <c r="AU27" s="55" t="s">
        <v>467</v>
      </c>
      <c r="AV27" s="55" t="s">
        <v>467</v>
      </c>
      <c r="AW27" s="55" t="s">
        <v>467</v>
      </c>
      <c r="AX27" s="55" t="s">
        <v>467</v>
      </c>
      <c r="AY27" s="55" t="s">
        <v>467</v>
      </c>
      <c r="AZ27" s="55" t="s">
        <v>467</v>
      </c>
      <c r="BA27" s="55" t="s">
        <v>467</v>
      </c>
      <c r="BB27" s="55" t="s">
        <v>467</v>
      </c>
      <c r="BC27" s="55" t="s">
        <v>467</v>
      </c>
      <c r="BD27" s="55" t="s">
        <v>467</v>
      </c>
      <c r="BE27" s="55">
        <f>'4'!BP25</f>
        <v>49</v>
      </c>
      <c r="BF27" s="55" t="s">
        <v>467</v>
      </c>
      <c r="BG27" s="55" t="s">
        <v>467</v>
      </c>
      <c r="BH27" s="55" t="s">
        <v>467</v>
      </c>
      <c r="BI27" s="55" t="s">
        <v>467</v>
      </c>
      <c r="BJ27" s="55" t="s">
        <v>467</v>
      </c>
      <c r="BK27" s="55" t="s">
        <v>467</v>
      </c>
      <c r="BL27" s="55" t="s">
        <v>467</v>
      </c>
      <c r="BM27" s="55" t="s">
        <v>467</v>
      </c>
      <c r="BN27" s="55" t="s">
        <v>467</v>
      </c>
      <c r="BO27" s="55" t="s">
        <v>467</v>
      </c>
      <c r="BP27" s="55" t="s">
        <v>467</v>
      </c>
      <c r="BQ27" s="55">
        <f>'4'!CD25</f>
        <v>46</v>
      </c>
      <c r="BR27" s="55" t="s">
        <v>467</v>
      </c>
      <c r="BS27" s="55" t="s">
        <v>467</v>
      </c>
      <c r="BT27" s="55" t="s">
        <v>467</v>
      </c>
      <c r="BU27" s="55" t="s">
        <v>467</v>
      </c>
      <c r="BV27" s="55" t="s">
        <v>467</v>
      </c>
      <c r="BW27" s="55" t="s">
        <v>467</v>
      </c>
      <c r="BX27" s="55"/>
    </row>
    <row r="28" spans="1:76" s="54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5" t="s">
        <v>467</v>
      </c>
      <c r="E28" s="55" t="s">
        <v>467</v>
      </c>
      <c r="F28" s="55" t="s">
        <v>467</v>
      </c>
      <c r="G28" s="55" t="s">
        <v>467</v>
      </c>
      <c r="H28" s="55" t="s">
        <v>467</v>
      </c>
      <c r="I28" s="55" t="s">
        <v>467</v>
      </c>
      <c r="J28" s="55" t="s">
        <v>467</v>
      </c>
      <c r="K28" s="55" t="s">
        <v>467</v>
      </c>
      <c r="L28" s="55" t="s">
        <v>467</v>
      </c>
      <c r="M28" s="55" t="s">
        <v>467</v>
      </c>
      <c r="N28" s="55" t="s">
        <v>467</v>
      </c>
      <c r="O28" s="55" t="s">
        <v>467</v>
      </c>
      <c r="P28" s="55" t="s">
        <v>467</v>
      </c>
      <c r="Q28" s="55" t="s">
        <v>467</v>
      </c>
      <c r="R28" s="55" t="s">
        <v>467</v>
      </c>
      <c r="S28" s="55" t="s">
        <v>467</v>
      </c>
      <c r="T28" s="55" t="s">
        <v>467</v>
      </c>
      <c r="U28" s="55">
        <f>'4'!Z26</f>
        <v>0</v>
      </c>
      <c r="V28" s="55" t="s">
        <v>467</v>
      </c>
      <c r="W28" s="55" t="s">
        <v>467</v>
      </c>
      <c r="X28" s="55" t="s">
        <v>467</v>
      </c>
      <c r="Y28" s="55" t="s">
        <v>467</v>
      </c>
      <c r="Z28" s="55" t="s">
        <v>467</v>
      </c>
      <c r="AA28" s="55" t="s">
        <v>467</v>
      </c>
      <c r="AB28" s="122">
        <v>2</v>
      </c>
      <c r="AC28" s="55" t="s">
        <v>467</v>
      </c>
      <c r="AD28" s="55" t="s">
        <v>467</v>
      </c>
      <c r="AE28" s="55" t="s">
        <v>467</v>
      </c>
      <c r="AF28" s="55" t="s">
        <v>467</v>
      </c>
      <c r="AG28" s="55">
        <f>'4'!AN26</f>
        <v>7</v>
      </c>
      <c r="AH28" s="55" t="s">
        <v>467</v>
      </c>
      <c r="AI28" s="55" t="s">
        <v>467</v>
      </c>
      <c r="AJ28" s="55" t="s">
        <v>467</v>
      </c>
      <c r="AK28" s="55" t="s">
        <v>467</v>
      </c>
      <c r="AL28" s="55" t="s">
        <v>467</v>
      </c>
      <c r="AM28" s="55" t="s">
        <v>467</v>
      </c>
      <c r="AN28" s="122">
        <v>3</v>
      </c>
      <c r="AO28" s="55" t="s">
        <v>467</v>
      </c>
      <c r="AP28" s="55" t="s">
        <v>467</v>
      </c>
      <c r="AQ28" s="55" t="s">
        <v>467</v>
      </c>
      <c r="AR28" s="55" t="s">
        <v>467</v>
      </c>
      <c r="AS28" s="55">
        <f>'4'!BB26</f>
        <v>14</v>
      </c>
      <c r="AT28" s="55" t="s">
        <v>467</v>
      </c>
      <c r="AU28" s="55" t="s">
        <v>467</v>
      </c>
      <c r="AV28" s="55" t="s">
        <v>467</v>
      </c>
      <c r="AW28" s="55" t="s">
        <v>467</v>
      </c>
      <c r="AX28" s="55" t="s">
        <v>467</v>
      </c>
      <c r="AY28" s="55" t="s">
        <v>467</v>
      </c>
      <c r="AZ28" s="122">
        <v>3</v>
      </c>
      <c r="BA28" s="55" t="s">
        <v>467</v>
      </c>
      <c r="BB28" s="55" t="s">
        <v>467</v>
      </c>
      <c r="BC28" s="55" t="s">
        <v>467</v>
      </c>
      <c r="BD28" s="55" t="s">
        <v>467</v>
      </c>
      <c r="BE28" s="55">
        <f>'4'!BP26</f>
        <v>14</v>
      </c>
      <c r="BF28" s="55" t="s">
        <v>467</v>
      </c>
      <c r="BG28" s="55" t="s">
        <v>467</v>
      </c>
      <c r="BH28" s="55" t="s">
        <v>467</v>
      </c>
      <c r="BI28" s="55" t="s">
        <v>467</v>
      </c>
      <c r="BJ28" s="55" t="s">
        <v>467</v>
      </c>
      <c r="BK28" s="55" t="s">
        <v>467</v>
      </c>
      <c r="BL28" s="122">
        <v>3</v>
      </c>
      <c r="BM28" s="55" t="s">
        <v>467</v>
      </c>
      <c r="BN28" s="55" t="s">
        <v>467</v>
      </c>
      <c r="BO28" s="55" t="s">
        <v>467</v>
      </c>
      <c r="BP28" s="55" t="s">
        <v>467</v>
      </c>
      <c r="BQ28" s="55">
        <f>'4'!CD26</f>
        <v>14</v>
      </c>
      <c r="BR28" s="55" t="s">
        <v>467</v>
      </c>
      <c r="BS28" s="55" t="s">
        <v>467</v>
      </c>
      <c r="BT28" s="55" t="s">
        <v>467</v>
      </c>
      <c r="BU28" s="55" t="s">
        <v>467</v>
      </c>
      <c r="BV28" s="55" t="s">
        <v>467</v>
      </c>
      <c r="BW28" s="55" t="s">
        <v>467</v>
      </c>
      <c r="BX28" s="55"/>
    </row>
    <row r="29" spans="1:76" s="54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5" t="s">
        <v>467</v>
      </c>
      <c r="E29" s="55" t="s">
        <v>467</v>
      </c>
      <c r="F29" s="55" t="s">
        <v>467</v>
      </c>
      <c r="G29" s="55" t="s">
        <v>467</v>
      </c>
      <c r="H29" s="55" t="s">
        <v>467</v>
      </c>
      <c r="I29" s="55" t="s">
        <v>467</v>
      </c>
      <c r="J29" s="55" t="s">
        <v>467</v>
      </c>
      <c r="K29" s="55" t="s">
        <v>467</v>
      </c>
      <c r="L29" s="55" t="s">
        <v>467</v>
      </c>
      <c r="M29" s="55" t="s">
        <v>467</v>
      </c>
      <c r="N29" s="55" t="s">
        <v>467</v>
      </c>
      <c r="O29" s="55" t="s">
        <v>467</v>
      </c>
      <c r="P29" s="55" t="s">
        <v>467</v>
      </c>
      <c r="Q29" s="55" t="s">
        <v>467</v>
      </c>
      <c r="R29" s="55" t="s">
        <v>467</v>
      </c>
      <c r="S29" s="55" t="s">
        <v>467</v>
      </c>
      <c r="T29" s="55" t="s">
        <v>467</v>
      </c>
      <c r="U29" s="55">
        <f>'4'!Z27</f>
        <v>0</v>
      </c>
      <c r="V29" s="55" t="s">
        <v>467</v>
      </c>
      <c r="W29" s="55" t="s">
        <v>467</v>
      </c>
      <c r="X29" s="55" t="s">
        <v>467</v>
      </c>
      <c r="Y29" s="55" t="s">
        <v>467</v>
      </c>
      <c r="Z29" s="55" t="s">
        <v>467</v>
      </c>
      <c r="AA29" s="55" t="s">
        <v>467</v>
      </c>
      <c r="AB29" s="122">
        <v>4</v>
      </c>
      <c r="AC29" s="55" t="s">
        <v>467</v>
      </c>
      <c r="AD29" s="55" t="s">
        <v>467</v>
      </c>
      <c r="AE29" s="55" t="s">
        <v>467</v>
      </c>
      <c r="AF29" s="55" t="s">
        <v>467</v>
      </c>
      <c r="AG29" s="55">
        <f>'4'!AN27</f>
        <v>4</v>
      </c>
      <c r="AH29" s="55" t="s">
        <v>467</v>
      </c>
      <c r="AI29" s="55" t="s">
        <v>467</v>
      </c>
      <c r="AJ29" s="55" t="s">
        <v>467</v>
      </c>
      <c r="AK29" s="55" t="s">
        <v>467</v>
      </c>
      <c r="AL29" s="55" t="s">
        <v>467</v>
      </c>
      <c r="AM29" s="55" t="s">
        <v>467</v>
      </c>
      <c r="AN29" s="122">
        <v>4</v>
      </c>
      <c r="AO29" s="55" t="s">
        <v>467</v>
      </c>
      <c r="AP29" s="55" t="s">
        <v>467</v>
      </c>
      <c r="AQ29" s="55" t="s">
        <v>467</v>
      </c>
      <c r="AR29" s="55" t="s">
        <v>467</v>
      </c>
      <c r="AS29" s="55">
        <f>'4'!BB27</f>
        <v>15</v>
      </c>
      <c r="AT29" s="55" t="s">
        <v>467</v>
      </c>
      <c r="AU29" s="55" t="s">
        <v>467</v>
      </c>
      <c r="AV29" s="55" t="s">
        <v>467</v>
      </c>
      <c r="AW29" s="55" t="s">
        <v>467</v>
      </c>
      <c r="AX29" s="55" t="s">
        <v>467</v>
      </c>
      <c r="AY29" s="55" t="s">
        <v>467</v>
      </c>
      <c r="AZ29" s="122">
        <v>4</v>
      </c>
      <c r="BA29" s="55" t="s">
        <v>467</v>
      </c>
      <c r="BB29" s="55" t="s">
        <v>467</v>
      </c>
      <c r="BC29" s="55" t="s">
        <v>467</v>
      </c>
      <c r="BD29" s="55" t="s">
        <v>467</v>
      </c>
      <c r="BE29" s="55">
        <f>'4'!BP27</f>
        <v>20</v>
      </c>
      <c r="BF29" s="55" t="s">
        <v>467</v>
      </c>
      <c r="BG29" s="55" t="s">
        <v>467</v>
      </c>
      <c r="BH29" s="55" t="s">
        <v>467</v>
      </c>
      <c r="BI29" s="55" t="s">
        <v>467</v>
      </c>
      <c r="BJ29" s="55" t="s">
        <v>467</v>
      </c>
      <c r="BK29" s="55" t="s">
        <v>467</v>
      </c>
      <c r="BL29" s="122">
        <v>4</v>
      </c>
      <c r="BM29" s="55" t="s">
        <v>467</v>
      </c>
      <c r="BN29" s="55" t="s">
        <v>467</v>
      </c>
      <c r="BO29" s="55" t="s">
        <v>467</v>
      </c>
      <c r="BP29" s="55" t="s">
        <v>467</v>
      </c>
      <c r="BQ29" s="55">
        <f>'4'!CD27</f>
        <v>15</v>
      </c>
      <c r="BR29" s="55" t="s">
        <v>467</v>
      </c>
      <c r="BS29" s="55" t="s">
        <v>467</v>
      </c>
      <c r="BT29" s="55" t="s">
        <v>467</v>
      </c>
      <c r="BU29" s="55" t="s">
        <v>467</v>
      </c>
      <c r="BV29" s="55" t="s">
        <v>467</v>
      </c>
      <c r="BW29" s="55" t="s">
        <v>467</v>
      </c>
      <c r="BX29" s="55"/>
    </row>
    <row r="30" spans="1:76" s="54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5" t="s">
        <v>467</v>
      </c>
      <c r="E30" s="55" t="s">
        <v>467</v>
      </c>
      <c r="F30" s="55" t="s">
        <v>467</v>
      </c>
      <c r="G30" s="55" t="s">
        <v>467</v>
      </c>
      <c r="H30" s="55" t="s">
        <v>467</v>
      </c>
      <c r="I30" s="55" t="s">
        <v>467</v>
      </c>
      <c r="J30" s="55" t="s">
        <v>467</v>
      </c>
      <c r="K30" s="55" t="s">
        <v>467</v>
      </c>
      <c r="L30" s="55" t="s">
        <v>467</v>
      </c>
      <c r="M30" s="55" t="s">
        <v>467</v>
      </c>
      <c r="N30" s="55" t="s">
        <v>467</v>
      </c>
      <c r="O30" s="55" t="s">
        <v>467</v>
      </c>
      <c r="P30" s="55" t="s">
        <v>467</v>
      </c>
      <c r="Q30" s="55" t="s">
        <v>467</v>
      </c>
      <c r="R30" s="55" t="s">
        <v>467</v>
      </c>
      <c r="S30" s="55" t="s">
        <v>467</v>
      </c>
      <c r="T30" s="55" t="s">
        <v>467</v>
      </c>
      <c r="U30" s="55">
        <f>'4'!Z28</f>
        <v>0</v>
      </c>
      <c r="V30" s="55" t="s">
        <v>467</v>
      </c>
      <c r="W30" s="55" t="s">
        <v>467</v>
      </c>
      <c r="X30" s="55" t="s">
        <v>467</v>
      </c>
      <c r="Y30" s="55" t="s">
        <v>467</v>
      </c>
      <c r="Z30" s="55" t="s">
        <v>467</v>
      </c>
      <c r="AA30" s="55" t="s">
        <v>467</v>
      </c>
      <c r="AB30" s="122">
        <v>3</v>
      </c>
      <c r="AC30" s="55" t="s">
        <v>467</v>
      </c>
      <c r="AD30" s="55" t="s">
        <v>467</v>
      </c>
      <c r="AE30" s="55" t="s">
        <v>467</v>
      </c>
      <c r="AF30" s="55" t="s">
        <v>467</v>
      </c>
      <c r="AG30" s="55">
        <f>'4'!AN28</f>
        <v>24</v>
      </c>
      <c r="AH30" s="55" t="s">
        <v>467</v>
      </c>
      <c r="AI30" s="55" t="s">
        <v>467</v>
      </c>
      <c r="AJ30" s="55" t="s">
        <v>467</v>
      </c>
      <c r="AK30" s="55" t="s">
        <v>467</v>
      </c>
      <c r="AL30" s="55" t="s">
        <v>467</v>
      </c>
      <c r="AM30" s="55" t="s">
        <v>467</v>
      </c>
      <c r="AN30" s="122">
        <v>3</v>
      </c>
      <c r="AO30" s="55" t="s">
        <v>467</v>
      </c>
      <c r="AP30" s="55" t="s">
        <v>467</v>
      </c>
      <c r="AQ30" s="55" t="s">
        <v>467</v>
      </c>
      <c r="AR30" s="55" t="s">
        <v>467</v>
      </c>
      <c r="AS30" s="55">
        <f>'4'!BB28</f>
        <v>16</v>
      </c>
      <c r="AT30" s="55" t="s">
        <v>467</v>
      </c>
      <c r="AU30" s="55" t="s">
        <v>467</v>
      </c>
      <c r="AV30" s="55" t="s">
        <v>467</v>
      </c>
      <c r="AW30" s="55" t="s">
        <v>467</v>
      </c>
      <c r="AX30" s="55" t="s">
        <v>467</v>
      </c>
      <c r="AY30" s="55" t="s">
        <v>467</v>
      </c>
      <c r="AZ30" s="122">
        <v>3</v>
      </c>
      <c r="BA30" s="55" t="s">
        <v>467</v>
      </c>
      <c r="BB30" s="55" t="s">
        <v>467</v>
      </c>
      <c r="BC30" s="55" t="s">
        <v>467</v>
      </c>
      <c r="BD30" s="55" t="s">
        <v>467</v>
      </c>
      <c r="BE30" s="55">
        <f>'4'!BP28</f>
        <v>15</v>
      </c>
      <c r="BF30" s="55" t="s">
        <v>467</v>
      </c>
      <c r="BG30" s="55" t="s">
        <v>467</v>
      </c>
      <c r="BH30" s="55" t="s">
        <v>467</v>
      </c>
      <c r="BI30" s="55" t="s">
        <v>467</v>
      </c>
      <c r="BJ30" s="55" t="s">
        <v>467</v>
      </c>
      <c r="BK30" s="55" t="s">
        <v>467</v>
      </c>
      <c r="BL30" s="122">
        <v>3</v>
      </c>
      <c r="BM30" s="55" t="s">
        <v>467</v>
      </c>
      <c r="BN30" s="55" t="s">
        <v>467</v>
      </c>
      <c r="BO30" s="55" t="s">
        <v>467</v>
      </c>
      <c r="BP30" s="55" t="s">
        <v>467</v>
      </c>
      <c r="BQ30" s="55">
        <f>'4'!CD28</f>
        <v>17</v>
      </c>
      <c r="BR30" s="55" t="s">
        <v>467</v>
      </c>
      <c r="BS30" s="55" t="s">
        <v>467</v>
      </c>
      <c r="BT30" s="55" t="s">
        <v>467</v>
      </c>
      <c r="BU30" s="55" t="s">
        <v>467</v>
      </c>
      <c r="BV30" s="55" t="s">
        <v>467</v>
      </c>
      <c r="BW30" s="55" t="s">
        <v>467</v>
      </c>
      <c r="BX30" s="55"/>
    </row>
    <row r="31" spans="1:76" s="54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5" t="s">
        <v>467</v>
      </c>
      <c r="E31" s="55" t="s">
        <v>467</v>
      </c>
      <c r="F31" s="55" t="s">
        <v>467</v>
      </c>
      <c r="G31" s="55" t="s">
        <v>467</v>
      </c>
      <c r="H31" s="55" t="s">
        <v>467</v>
      </c>
      <c r="I31" s="55" t="s">
        <v>467</v>
      </c>
      <c r="J31" s="55" t="s">
        <v>467</v>
      </c>
      <c r="K31" s="55" t="s">
        <v>467</v>
      </c>
      <c r="L31" s="55" t="s">
        <v>467</v>
      </c>
      <c r="M31" s="55" t="s">
        <v>467</v>
      </c>
      <c r="N31" s="55" t="s">
        <v>467</v>
      </c>
      <c r="O31" s="55" t="s">
        <v>467</v>
      </c>
      <c r="P31" s="55" t="s">
        <v>467</v>
      </c>
      <c r="Q31" s="55" t="s">
        <v>467</v>
      </c>
      <c r="R31" s="55" t="s">
        <v>467</v>
      </c>
      <c r="S31" s="55" t="s">
        <v>467</v>
      </c>
      <c r="T31" s="55" t="s">
        <v>467</v>
      </c>
      <c r="U31" s="55">
        <f>'4'!Z29</f>
        <v>0</v>
      </c>
      <c r="V31" s="55" t="s">
        <v>467</v>
      </c>
      <c r="W31" s="55" t="s">
        <v>467</v>
      </c>
      <c r="X31" s="55" t="s">
        <v>467</v>
      </c>
      <c r="Y31" s="55" t="s">
        <v>467</v>
      </c>
      <c r="Z31" s="55" t="s">
        <v>467</v>
      </c>
      <c r="AA31" s="55" t="s">
        <v>467</v>
      </c>
      <c r="AB31" s="55" t="s">
        <v>467</v>
      </c>
      <c r="AC31" s="55" t="s">
        <v>467</v>
      </c>
      <c r="AD31" s="55" t="s">
        <v>467</v>
      </c>
      <c r="AE31" s="55" t="s">
        <v>467</v>
      </c>
      <c r="AF31" s="55" t="s">
        <v>467</v>
      </c>
      <c r="AG31" s="55">
        <f>'4'!AN29</f>
        <v>3</v>
      </c>
      <c r="AH31" s="55" t="s">
        <v>467</v>
      </c>
      <c r="AI31" s="55" t="s">
        <v>467</v>
      </c>
      <c r="AJ31" s="55" t="s">
        <v>467</v>
      </c>
      <c r="AK31" s="55" t="s">
        <v>467</v>
      </c>
      <c r="AL31" s="55" t="s">
        <v>467</v>
      </c>
      <c r="AM31" s="55" t="s">
        <v>467</v>
      </c>
      <c r="AN31" s="55" t="s">
        <v>467</v>
      </c>
      <c r="AO31" s="55" t="s">
        <v>467</v>
      </c>
      <c r="AP31" s="55" t="s">
        <v>467</v>
      </c>
      <c r="AQ31" s="55" t="s">
        <v>467</v>
      </c>
      <c r="AR31" s="55" t="s">
        <v>467</v>
      </c>
      <c r="AS31" s="55">
        <f>'4'!BB29</f>
        <v>3</v>
      </c>
      <c r="AT31" s="55" t="s">
        <v>467</v>
      </c>
      <c r="AU31" s="55" t="s">
        <v>467</v>
      </c>
      <c r="AV31" s="55" t="s">
        <v>467</v>
      </c>
      <c r="AW31" s="55" t="s">
        <v>467</v>
      </c>
      <c r="AX31" s="55" t="s">
        <v>467</v>
      </c>
      <c r="AY31" s="55" t="s">
        <v>467</v>
      </c>
      <c r="AZ31" s="55" t="s">
        <v>467</v>
      </c>
      <c r="BA31" s="55" t="s">
        <v>467</v>
      </c>
      <c r="BB31" s="55" t="s">
        <v>467</v>
      </c>
      <c r="BC31" s="55" t="s">
        <v>467</v>
      </c>
      <c r="BD31" s="55" t="s">
        <v>467</v>
      </c>
      <c r="BE31" s="55">
        <f>'4'!BP29</f>
        <v>0</v>
      </c>
      <c r="BF31" s="55" t="s">
        <v>467</v>
      </c>
      <c r="BG31" s="55" t="s">
        <v>467</v>
      </c>
      <c r="BH31" s="55" t="s">
        <v>467</v>
      </c>
      <c r="BI31" s="55" t="s">
        <v>467</v>
      </c>
      <c r="BJ31" s="55" t="s">
        <v>467</v>
      </c>
      <c r="BK31" s="55" t="s">
        <v>467</v>
      </c>
      <c r="BL31" s="55" t="s">
        <v>467</v>
      </c>
      <c r="BM31" s="55" t="s">
        <v>467</v>
      </c>
      <c r="BN31" s="55" t="s">
        <v>467</v>
      </c>
      <c r="BO31" s="55" t="s">
        <v>467</v>
      </c>
      <c r="BP31" s="55" t="s">
        <v>467</v>
      </c>
      <c r="BQ31" s="55">
        <f>'4'!CD29</f>
        <v>0</v>
      </c>
      <c r="BR31" s="55" t="s">
        <v>467</v>
      </c>
      <c r="BS31" s="55" t="s">
        <v>467</v>
      </c>
      <c r="BT31" s="55" t="s">
        <v>467</v>
      </c>
      <c r="BU31" s="55" t="s">
        <v>467</v>
      </c>
      <c r="BV31" s="55" t="s">
        <v>467</v>
      </c>
      <c r="BW31" s="55" t="s">
        <v>467</v>
      </c>
      <c r="BX31" s="55"/>
    </row>
    <row r="32" spans="1:76" s="54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5" t="s">
        <v>467</v>
      </c>
      <c r="E32" s="55" t="s">
        <v>467</v>
      </c>
      <c r="F32" s="55" t="s">
        <v>467</v>
      </c>
      <c r="G32" s="55" t="s">
        <v>467</v>
      </c>
      <c r="H32" s="55" t="s">
        <v>467</v>
      </c>
      <c r="I32" s="55" t="s">
        <v>467</v>
      </c>
      <c r="J32" s="55" t="s">
        <v>467</v>
      </c>
      <c r="K32" s="55" t="s">
        <v>467</v>
      </c>
      <c r="L32" s="55" t="s">
        <v>467</v>
      </c>
      <c r="M32" s="55" t="s">
        <v>467</v>
      </c>
      <c r="N32" s="55" t="s">
        <v>467</v>
      </c>
      <c r="O32" s="55" t="s">
        <v>467</v>
      </c>
      <c r="P32" s="55" t="s">
        <v>467</v>
      </c>
      <c r="Q32" s="55" t="s">
        <v>467</v>
      </c>
      <c r="R32" s="55" t="s">
        <v>467</v>
      </c>
      <c r="S32" s="55" t="s">
        <v>467</v>
      </c>
      <c r="T32" s="55" t="s">
        <v>467</v>
      </c>
      <c r="U32" s="55">
        <f>'4'!Z30</f>
        <v>0</v>
      </c>
      <c r="V32" s="55" t="s">
        <v>467</v>
      </c>
      <c r="W32" s="55" t="s">
        <v>467</v>
      </c>
      <c r="X32" s="55" t="s">
        <v>467</v>
      </c>
      <c r="Y32" s="55" t="s">
        <v>467</v>
      </c>
      <c r="Z32" s="55" t="s">
        <v>467</v>
      </c>
      <c r="AA32" s="55" t="s">
        <v>467</v>
      </c>
      <c r="AB32" s="55" t="s">
        <v>467</v>
      </c>
      <c r="AC32" s="55" t="s">
        <v>467</v>
      </c>
      <c r="AD32" s="55" t="s">
        <v>467</v>
      </c>
      <c r="AE32" s="55" t="s">
        <v>467</v>
      </c>
      <c r="AF32" s="55" t="s">
        <v>467</v>
      </c>
      <c r="AG32" s="55">
        <f>'4'!AN30</f>
        <v>3</v>
      </c>
      <c r="AH32" s="55" t="s">
        <v>467</v>
      </c>
      <c r="AI32" s="55" t="s">
        <v>467</v>
      </c>
      <c r="AJ32" s="55" t="s">
        <v>467</v>
      </c>
      <c r="AK32" s="55" t="s">
        <v>467</v>
      </c>
      <c r="AL32" s="55" t="s">
        <v>467</v>
      </c>
      <c r="AM32" s="55" t="s">
        <v>467</v>
      </c>
      <c r="AN32" s="55" t="s">
        <v>467</v>
      </c>
      <c r="AO32" s="55" t="s">
        <v>467</v>
      </c>
      <c r="AP32" s="55" t="s">
        <v>467</v>
      </c>
      <c r="AQ32" s="55" t="s">
        <v>467</v>
      </c>
      <c r="AR32" s="55" t="s">
        <v>467</v>
      </c>
      <c r="AS32" s="55">
        <f>'4'!BB30</f>
        <v>3</v>
      </c>
      <c r="AT32" s="55" t="s">
        <v>467</v>
      </c>
      <c r="AU32" s="55" t="s">
        <v>467</v>
      </c>
      <c r="AV32" s="55" t="s">
        <v>467</v>
      </c>
      <c r="AW32" s="55" t="s">
        <v>467</v>
      </c>
      <c r="AX32" s="55" t="s">
        <v>467</v>
      </c>
      <c r="AY32" s="55" t="s">
        <v>467</v>
      </c>
      <c r="AZ32" s="55" t="s">
        <v>467</v>
      </c>
      <c r="BA32" s="55" t="s">
        <v>467</v>
      </c>
      <c r="BB32" s="55" t="s">
        <v>467</v>
      </c>
      <c r="BC32" s="55" t="s">
        <v>467</v>
      </c>
      <c r="BD32" s="55" t="s">
        <v>467</v>
      </c>
      <c r="BE32" s="55">
        <f>'4'!BP30</f>
        <v>0</v>
      </c>
      <c r="BF32" s="55" t="s">
        <v>467</v>
      </c>
      <c r="BG32" s="55" t="s">
        <v>467</v>
      </c>
      <c r="BH32" s="55" t="s">
        <v>467</v>
      </c>
      <c r="BI32" s="55" t="s">
        <v>467</v>
      </c>
      <c r="BJ32" s="55" t="s">
        <v>467</v>
      </c>
      <c r="BK32" s="55" t="s">
        <v>467</v>
      </c>
      <c r="BL32" s="55" t="s">
        <v>467</v>
      </c>
      <c r="BM32" s="55" t="s">
        <v>467</v>
      </c>
      <c r="BN32" s="55" t="s">
        <v>467</v>
      </c>
      <c r="BO32" s="55" t="s">
        <v>467</v>
      </c>
      <c r="BP32" s="55" t="s">
        <v>467</v>
      </c>
      <c r="BQ32" s="55">
        <f>'4'!CD30</f>
        <v>0</v>
      </c>
      <c r="BR32" s="55" t="s">
        <v>467</v>
      </c>
      <c r="BS32" s="55" t="s">
        <v>467</v>
      </c>
      <c r="BT32" s="55" t="s">
        <v>467</v>
      </c>
      <c r="BU32" s="55" t="s">
        <v>467</v>
      </c>
      <c r="BV32" s="55" t="s">
        <v>467</v>
      </c>
      <c r="BW32" s="55" t="s">
        <v>467</v>
      </c>
      <c r="BX32" s="63"/>
    </row>
    <row r="33" spans="1:76" s="54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5" t="str">
        <f>D34</f>
        <v>-</v>
      </c>
      <c r="E33" s="55" t="str">
        <f>E34</f>
        <v>-</v>
      </c>
      <c r="F33" s="55" t="s">
        <v>467</v>
      </c>
      <c r="G33" s="55" t="s">
        <v>467</v>
      </c>
      <c r="H33" s="55" t="s">
        <v>467</v>
      </c>
      <c r="I33" s="55" t="s">
        <v>467</v>
      </c>
      <c r="J33" s="55" t="s">
        <v>467</v>
      </c>
      <c r="K33" s="55" t="s">
        <v>467</v>
      </c>
      <c r="L33" s="55" t="s">
        <v>467</v>
      </c>
      <c r="M33" s="55" t="s">
        <v>467</v>
      </c>
      <c r="N33" s="55" t="s">
        <v>467</v>
      </c>
      <c r="O33" s="55" t="s">
        <v>467</v>
      </c>
      <c r="P33" s="55" t="s">
        <v>467</v>
      </c>
      <c r="Q33" s="55" t="s">
        <v>467</v>
      </c>
      <c r="R33" s="55" t="s">
        <v>467</v>
      </c>
      <c r="S33" s="55" t="s">
        <v>467</v>
      </c>
      <c r="T33" s="55" t="s">
        <v>467</v>
      </c>
      <c r="U33" s="55">
        <f>'4'!Z31</f>
        <v>0</v>
      </c>
      <c r="V33" s="55" t="s">
        <v>467</v>
      </c>
      <c r="W33" s="55" t="s">
        <v>467</v>
      </c>
      <c r="X33" s="55" t="s">
        <v>467</v>
      </c>
      <c r="Y33" s="55" t="s">
        <v>467</v>
      </c>
      <c r="Z33" s="55" t="s">
        <v>467</v>
      </c>
      <c r="AA33" s="55" t="s">
        <v>467</v>
      </c>
      <c r="AB33" s="122">
        <v>4</v>
      </c>
      <c r="AC33" s="55" t="s">
        <v>467</v>
      </c>
      <c r="AD33" s="55" t="s">
        <v>467</v>
      </c>
      <c r="AE33" s="55" t="s">
        <v>467</v>
      </c>
      <c r="AF33" s="55" t="s">
        <v>467</v>
      </c>
      <c r="AG33" s="55">
        <f>'4'!AN31</f>
        <v>3</v>
      </c>
      <c r="AH33" s="55" t="s">
        <v>467</v>
      </c>
      <c r="AI33" s="55" t="s">
        <v>467</v>
      </c>
      <c r="AJ33" s="55" t="s">
        <v>467</v>
      </c>
      <c r="AK33" s="55" t="s">
        <v>467</v>
      </c>
      <c r="AL33" s="55" t="s">
        <v>467</v>
      </c>
      <c r="AM33" s="55" t="s">
        <v>467</v>
      </c>
      <c r="AN33" s="122">
        <v>4</v>
      </c>
      <c r="AO33" s="55" t="s">
        <v>467</v>
      </c>
      <c r="AP33" s="55" t="s">
        <v>467</v>
      </c>
      <c r="AQ33" s="55" t="s">
        <v>467</v>
      </c>
      <c r="AR33" s="55" t="s">
        <v>467</v>
      </c>
      <c r="AS33" s="55">
        <f>'4'!BB31</f>
        <v>3</v>
      </c>
      <c r="AT33" s="55" t="s">
        <v>467</v>
      </c>
      <c r="AU33" s="55" t="s">
        <v>467</v>
      </c>
      <c r="AV33" s="55" t="s">
        <v>467</v>
      </c>
      <c r="AW33" s="55" t="s">
        <v>467</v>
      </c>
      <c r="AX33" s="55" t="s">
        <v>467</v>
      </c>
      <c r="AY33" s="55" t="s">
        <v>467</v>
      </c>
      <c r="AZ33" s="55" t="s">
        <v>467</v>
      </c>
      <c r="BA33" s="55" t="s">
        <v>467</v>
      </c>
      <c r="BB33" s="55" t="s">
        <v>467</v>
      </c>
      <c r="BC33" s="55" t="s">
        <v>467</v>
      </c>
      <c r="BD33" s="55" t="s">
        <v>467</v>
      </c>
      <c r="BE33" s="55">
        <f>'4'!BP31</f>
        <v>0</v>
      </c>
      <c r="BF33" s="55" t="s">
        <v>467</v>
      </c>
      <c r="BG33" s="55" t="s">
        <v>467</v>
      </c>
      <c r="BH33" s="55" t="s">
        <v>467</v>
      </c>
      <c r="BI33" s="55" t="s">
        <v>467</v>
      </c>
      <c r="BJ33" s="55" t="s">
        <v>467</v>
      </c>
      <c r="BK33" s="55" t="s">
        <v>467</v>
      </c>
      <c r="BL33" s="55" t="s">
        <v>467</v>
      </c>
      <c r="BM33" s="55" t="s">
        <v>467</v>
      </c>
      <c r="BN33" s="55" t="s">
        <v>467</v>
      </c>
      <c r="BO33" s="55" t="s">
        <v>467</v>
      </c>
      <c r="BP33" s="55" t="s">
        <v>467</v>
      </c>
      <c r="BQ33" s="55">
        <f>'4'!CD31</f>
        <v>0</v>
      </c>
      <c r="BR33" s="55" t="s">
        <v>467</v>
      </c>
      <c r="BS33" s="55" t="s">
        <v>467</v>
      </c>
      <c r="BT33" s="55" t="s">
        <v>467</v>
      </c>
      <c r="BU33" s="55" t="s">
        <v>467</v>
      </c>
      <c r="BV33" s="55" t="s">
        <v>467</v>
      </c>
      <c r="BW33" s="55" t="s">
        <v>467</v>
      </c>
      <c r="BX33" s="63"/>
    </row>
    <row r="34" spans="1:76" s="54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5" t="s">
        <v>467</v>
      </c>
      <c r="E34" s="55" t="s">
        <v>467</v>
      </c>
      <c r="F34" s="55" t="s">
        <v>467</v>
      </c>
      <c r="G34" s="55" t="s">
        <v>467</v>
      </c>
      <c r="H34" s="55" t="s">
        <v>467</v>
      </c>
      <c r="I34" s="55" t="s">
        <v>467</v>
      </c>
      <c r="J34" s="55" t="s">
        <v>467</v>
      </c>
      <c r="K34" s="55" t="s">
        <v>467</v>
      </c>
      <c r="L34" s="55" t="s">
        <v>467</v>
      </c>
      <c r="M34" s="55" t="s">
        <v>467</v>
      </c>
      <c r="N34" s="55" t="s">
        <v>467</v>
      </c>
      <c r="O34" s="55" t="s">
        <v>467</v>
      </c>
      <c r="P34" s="55" t="s">
        <v>467</v>
      </c>
      <c r="Q34" s="55" t="s">
        <v>467</v>
      </c>
      <c r="R34" s="55" t="s">
        <v>467</v>
      </c>
      <c r="S34" s="55" t="s">
        <v>467</v>
      </c>
      <c r="T34" s="55" t="s">
        <v>467</v>
      </c>
      <c r="U34" s="55">
        <f>'4'!Z32</f>
        <v>0</v>
      </c>
      <c r="V34" s="55" t="s">
        <v>467</v>
      </c>
      <c r="W34" s="55" t="s">
        <v>467</v>
      </c>
      <c r="X34" s="55" t="s">
        <v>467</v>
      </c>
      <c r="Y34" s="55" t="s">
        <v>467</v>
      </c>
      <c r="Z34" s="55" t="s">
        <v>467</v>
      </c>
      <c r="AA34" s="55" t="s">
        <v>467</v>
      </c>
      <c r="AB34" s="55" t="s">
        <v>467</v>
      </c>
      <c r="AC34" s="55" t="s">
        <v>467</v>
      </c>
      <c r="AD34" s="55" t="s">
        <v>467</v>
      </c>
      <c r="AE34" s="55" t="s">
        <v>467</v>
      </c>
      <c r="AF34" s="55" t="s">
        <v>467</v>
      </c>
      <c r="AG34" s="55">
        <f>'4'!AN32</f>
        <v>0</v>
      </c>
      <c r="AH34" s="55" t="s">
        <v>467</v>
      </c>
      <c r="AI34" s="55" t="s">
        <v>467</v>
      </c>
      <c r="AJ34" s="55" t="s">
        <v>467</v>
      </c>
      <c r="AK34" s="55" t="s">
        <v>467</v>
      </c>
      <c r="AL34" s="55" t="s">
        <v>467</v>
      </c>
      <c r="AM34" s="55" t="s">
        <v>467</v>
      </c>
      <c r="AN34" s="122">
        <v>4</v>
      </c>
      <c r="AO34" s="55" t="s">
        <v>467</v>
      </c>
      <c r="AP34" s="55" t="s">
        <v>467</v>
      </c>
      <c r="AQ34" s="55">
        <f>'4'!AZ32</f>
        <v>2.5</v>
      </c>
      <c r="AR34" s="55" t="s">
        <v>467</v>
      </c>
      <c r="AS34" s="55">
        <f>'4'!BB32</f>
        <v>0</v>
      </c>
      <c r="AT34" s="55" t="s">
        <v>467</v>
      </c>
      <c r="AU34" s="55" t="s">
        <v>467</v>
      </c>
      <c r="AV34" s="55" t="s">
        <v>467</v>
      </c>
      <c r="AW34" s="55" t="s">
        <v>467</v>
      </c>
      <c r="AX34" s="55" t="s">
        <v>467</v>
      </c>
      <c r="AY34" s="55" t="s">
        <v>467</v>
      </c>
      <c r="AZ34" s="55" t="s">
        <v>467</v>
      </c>
      <c r="BA34" s="55" t="s">
        <v>467</v>
      </c>
      <c r="BB34" s="55" t="s">
        <v>467</v>
      </c>
      <c r="BC34" s="55" t="s">
        <v>467</v>
      </c>
      <c r="BD34" s="55" t="s">
        <v>467</v>
      </c>
      <c r="BE34" s="55">
        <f>'4'!BP32</f>
        <v>0</v>
      </c>
      <c r="BF34" s="55" t="s">
        <v>467</v>
      </c>
      <c r="BG34" s="55" t="s">
        <v>467</v>
      </c>
      <c r="BH34" s="55" t="s">
        <v>467</v>
      </c>
      <c r="BI34" s="55" t="s">
        <v>467</v>
      </c>
      <c r="BJ34" s="55" t="s">
        <v>467</v>
      </c>
      <c r="BK34" s="55" t="s">
        <v>467</v>
      </c>
      <c r="BL34" s="55" t="s">
        <v>467</v>
      </c>
      <c r="BM34" s="55" t="s">
        <v>467</v>
      </c>
      <c r="BN34" s="55" t="s">
        <v>467</v>
      </c>
      <c r="BO34" s="55" t="s">
        <v>467</v>
      </c>
      <c r="BP34" s="55" t="s">
        <v>467</v>
      </c>
      <c r="BQ34" s="55">
        <f>'4'!CD32</f>
        <v>0</v>
      </c>
      <c r="BR34" s="55" t="s">
        <v>467</v>
      </c>
      <c r="BS34" s="55" t="s">
        <v>467</v>
      </c>
      <c r="BT34" s="55" t="s">
        <v>467</v>
      </c>
      <c r="BU34" s="55" t="s">
        <v>467</v>
      </c>
      <c r="BV34" s="55" t="s">
        <v>467</v>
      </c>
      <c r="BW34" s="55" t="s">
        <v>467</v>
      </c>
      <c r="BX34" s="63"/>
    </row>
    <row r="35" spans="1:76" s="54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5" t="s">
        <v>467</v>
      </c>
      <c r="E35" s="55" t="s">
        <v>467</v>
      </c>
      <c r="F35" s="55" t="s">
        <v>467</v>
      </c>
      <c r="G35" s="55" t="s">
        <v>467</v>
      </c>
      <c r="H35" s="55" t="s">
        <v>467</v>
      </c>
      <c r="I35" s="55" t="s">
        <v>467</v>
      </c>
      <c r="J35" s="55" t="s">
        <v>467</v>
      </c>
      <c r="K35" s="55" t="s">
        <v>467</v>
      </c>
      <c r="L35" s="55" t="s">
        <v>467</v>
      </c>
      <c r="M35" s="55" t="s">
        <v>467</v>
      </c>
      <c r="N35" s="55" t="s">
        <v>467</v>
      </c>
      <c r="O35" s="55" t="s">
        <v>467</v>
      </c>
      <c r="P35" s="55" t="s">
        <v>467</v>
      </c>
      <c r="Q35" s="55" t="s">
        <v>467</v>
      </c>
      <c r="R35" s="55" t="s">
        <v>467</v>
      </c>
      <c r="S35" s="55" t="s">
        <v>467</v>
      </c>
      <c r="T35" s="55" t="s">
        <v>467</v>
      </c>
      <c r="U35" s="55">
        <f>'4'!Z33</f>
        <v>0</v>
      </c>
      <c r="V35" s="55" t="s">
        <v>467</v>
      </c>
      <c r="W35" s="55" t="s">
        <v>467</v>
      </c>
      <c r="X35" s="55" t="s">
        <v>467</v>
      </c>
      <c r="Y35" s="55" t="s">
        <v>467</v>
      </c>
      <c r="Z35" s="55" t="s">
        <v>467</v>
      </c>
      <c r="AA35" s="55" t="s">
        <v>467</v>
      </c>
      <c r="AB35" s="122">
        <v>4</v>
      </c>
      <c r="AC35" s="55" t="s">
        <v>467</v>
      </c>
      <c r="AD35" s="55" t="s">
        <v>467</v>
      </c>
      <c r="AE35" s="55">
        <f>'4'!AL33</f>
        <v>2.4</v>
      </c>
      <c r="AF35" s="55" t="s">
        <v>467</v>
      </c>
      <c r="AG35" s="55">
        <f>'4'!AN33</f>
        <v>0</v>
      </c>
      <c r="AH35" s="55" t="s">
        <v>467</v>
      </c>
      <c r="AI35" s="55" t="s">
        <v>467</v>
      </c>
      <c r="AJ35" s="55" t="s">
        <v>467</v>
      </c>
      <c r="AK35" s="55" t="s">
        <v>467</v>
      </c>
      <c r="AL35" s="55" t="s">
        <v>467</v>
      </c>
      <c r="AM35" s="55" t="s">
        <v>467</v>
      </c>
      <c r="AN35" s="55" t="s">
        <v>467</v>
      </c>
      <c r="AO35" s="55" t="s">
        <v>467</v>
      </c>
      <c r="AP35" s="55" t="s">
        <v>467</v>
      </c>
      <c r="AQ35" s="55" t="s">
        <v>467</v>
      </c>
      <c r="AR35" s="55" t="s">
        <v>467</v>
      </c>
      <c r="AS35" s="55">
        <f>'4'!BB33</f>
        <v>0</v>
      </c>
      <c r="AT35" s="55" t="s">
        <v>467</v>
      </c>
      <c r="AU35" s="55" t="s">
        <v>467</v>
      </c>
      <c r="AV35" s="55" t="s">
        <v>467</v>
      </c>
      <c r="AW35" s="55" t="s">
        <v>467</v>
      </c>
      <c r="AX35" s="55" t="s">
        <v>467</v>
      </c>
      <c r="AY35" s="55" t="s">
        <v>467</v>
      </c>
      <c r="AZ35" s="122">
        <v>4</v>
      </c>
      <c r="BA35" s="55" t="s">
        <v>467</v>
      </c>
      <c r="BB35" s="55" t="s">
        <v>467</v>
      </c>
      <c r="BC35" s="55">
        <f>'4'!BN33</f>
        <v>2.6</v>
      </c>
      <c r="BD35" s="55" t="s">
        <v>467</v>
      </c>
      <c r="BE35" s="55">
        <f>'4'!BP33</f>
        <v>0</v>
      </c>
      <c r="BF35" s="55" t="s">
        <v>467</v>
      </c>
      <c r="BG35" s="55" t="s">
        <v>467</v>
      </c>
      <c r="BH35" s="55" t="s">
        <v>467</v>
      </c>
      <c r="BI35" s="55" t="s">
        <v>467</v>
      </c>
      <c r="BJ35" s="55" t="s">
        <v>467</v>
      </c>
      <c r="BK35" s="55" t="s">
        <v>467</v>
      </c>
      <c r="BL35" s="122">
        <v>4</v>
      </c>
      <c r="BM35" s="55" t="s">
        <v>467</v>
      </c>
      <c r="BN35" s="55" t="s">
        <v>467</v>
      </c>
      <c r="BO35" s="55">
        <f>'4'!CB33</f>
        <v>4</v>
      </c>
      <c r="BP35" s="55" t="s">
        <v>467</v>
      </c>
      <c r="BQ35" s="55">
        <f>'4'!CD33</f>
        <v>0</v>
      </c>
      <c r="BR35" s="55" t="s">
        <v>467</v>
      </c>
      <c r="BS35" s="55" t="s">
        <v>467</v>
      </c>
      <c r="BT35" s="55" t="s">
        <v>467</v>
      </c>
      <c r="BU35" s="55" t="s">
        <v>467</v>
      </c>
      <c r="BV35" s="55" t="s">
        <v>467</v>
      </c>
      <c r="BW35" s="55" t="s">
        <v>467</v>
      </c>
      <c r="BX35" s="55"/>
    </row>
    <row r="36" spans="1:76" s="54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5" t="s">
        <v>467</v>
      </c>
      <c r="E36" s="55" t="s">
        <v>467</v>
      </c>
      <c r="F36" s="55" t="s">
        <v>467</v>
      </c>
      <c r="G36" s="55" t="s">
        <v>467</v>
      </c>
      <c r="H36" s="55" t="s">
        <v>467</v>
      </c>
      <c r="I36" s="55" t="s">
        <v>467</v>
      </c>
      <c r="J36" s="55" t="s">
        <v>467</v>
      </c>
      <c r="K36" s="55" t="s">
        <v>467</v>
      </c>
      <c r="L36" s="55" t="s">
        <v>467</v>
      </c>
      <c r="M36" s="55" t="s">
        <v>467</v>
      </c>
      <c r="N36" s="55" t="s">
        <v>467</v>
      </c>
      <c r="O36" s="55" t="s">
        <v>467</v>
      </c>
      <c r="P36" s="55" t="s">
        <v>467</v>
      </c>
      <c r="Q36" s="55" t="s">
        <v>467</v>
      </c>
      <c r="R36" s="55" t="s">
        <v>467</v>
      </c>
      <c r="S36" s="55" t="s">
        <v>467</v>
      </c>
      <c r="T36" s="55" t="s">
        <v>467</v>
      </c>
      <c r="U36" s="55">
        <f>'4'!Z34</f>
        <v>0</v>
      </c>
      <c r="V36" s="55" t="s">
        <v>467</v>
      </c>
      <c r="W36" s="55" t="s">
        <v>467</v>
      </c>
      <c r="X36" s="55" t="s">
        <v>467</v>
      </c>
      <c r="Y36" s="55" t="s">
        <v>467</v>
      </c>
      <c r="Z36" s="55" t="s">
        <v>467</v>
      </c>
      <c r="AA36" s="55" t="s">
        <v>467</v>
      </c>
      <c r="AB36" s="55" t="s">
        <v>467</v>
      </c>
      <c r="AC36" s="55" t="s">
        <v>467</v>
      </c>
      <c r="AD36" s="55" t="s">
        <v>467</v>
      </c>
      <c r="AE36" s="55" t="s">
        <v>467</v>
      </c>
      <c r="AF36" s="55" t="s">
        <v>467</v>
      </c>
      <c r="AG36" s="55">
        <f>'4'!AN34</f>
        <v>102</v>
      </c>
      <c r="AH36" s="55" t="s">
        <v>467</v>
      </c>
      <c r="AI36" s="55" t="s">
        <v>467</v>
      </c>
      <c r="AJ36" s="55" t="s">
        <v>467</v>
      </c>
      <c r="AK36" s="55" t="s">
        <v>467</v>
      </c>
      <c r="AL36" s="55" t="s">
        <v>467</v>
      </c>
      <c r="AM36" s="55" t="s">
        <v>467</v>
      </c>
      <c r="AN36" s="55" t="s">
        <v>467</v>
      </c>
      <c r="AO36" s="55" t="s">
        <v>467</v>
      </c>
      <c r="AP36" s="55" t="s">
        <v>467</v>
      </c>
      <c r="AQ36" s="55" t="s">
        <v>467</v>
      </c>
      <c r="AR36" s="55" t="s">
        <v>467</v>
      </c>
      <c r="AS36" s="55">
        <f>'4'!BB34</f>
        <v>102</v>
      </c>
      <c r="AT36" s="55" t="s">
        <v>467</v>
      </c>
      <c r="AU36" s="55" t="s">
        <v>467</v>
      </c>
      <c r="AV36" s="55" t="s">
        <v>467</v>
      </c>
      <c r="AW36" s="55" t="s">
        <v>467</v>
      </c>
      <c r="AX36" s="55" t="s">
        <v>467</v>
      </c>
      <c r="AY36" s="55" t="s">
        <v>467</v>
      </c>
      <c r="AZ36" s="55" t="s">
        <v>467</v>
      </c>
      <c r="BA36" s="55" t="s">
        <v>467</v>
      </c>
      <c r="BB36" s="55" t="s">
        <v>467</v>
      </c>
      <c r="BC36" s="55" t="s">
        <v>467</v>
      </c>
      <c r="BD36" s="55" t="s">
        <v>467</v>
      </c>
      <c r="BE36" s="55">
        <f>'4'!BP34</f>
        <v>102</v>
      </c>
      <c r="BF36" s="55" t="s">
        <v>467</v>
      </c>
      <c r="BG36" s="55" t="s">
        <v>467</v>
      </c>
      <c r="BH36" s="55" t="s">
        <v>467</v>
      </c>
      <c r="BI36" s="55" t="s">
        <v>467</v>
      </c>
      <c r="BJ36" s="55" t="s">
        <v>467</v>
      </c>
      <c r="BK36" s="55" t="s">
        <v>467</v>
      </c>
      <c r="BL36" s="55" t="s">
        <v>467</v>
      </c>
      <c r="BM36" s="55" t="s">
        <v>467</v>
      </c>
      <c r="BN36" s="55" t="s">
        <v>467</v>
      </c>
      <c r="BO36" s="55" t="s">
        <v>467</v>
      </c>
      <c r="BP36" s="55" t="s">
        <v>467</v>
      </c>
      <c r="BQ36" s="55">
        <f>'4'!CD34</f>
        <v>102</v>
      </c>
      <c r="BR36" s="55" t="s">
        <v>467</v>
      </c>
      <c r="BS36" s="55" t="s">
        <v>467</v>
      </c>
      <c r="BT36" s="55" t="s">
        <v>467</v>
      </c>
      <c r="BU36" s="55" t="s">
        <v>467</v>
      </c>
      <c r="BV36" s="55" t="s">
        <v>467</v>
      </c>
      <c r="BW36" s="55" t="s">
        <v>467</v>
      </c>
      <c r="BX36" s="55"/>
    </row>
    <row r="37" spans="1:76" s="54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5" t="s">
        <v>467</v>
      </c>
      <c r="E37" s="55" t="s">
        <v>467</v>
      </c>
      <c r="F37" s="55" t="s">
        <v>467</v>
      </c>
      <c r="G37" s="55" t="s">
        <v>467</v>
      </c>
      <c r="H37" s="55" t="s">
        <v>467</v>
      </c>
      <c r="I37" s="55" t="s">
        <v>467</v>
      </c>
      <c r="J37" s="55" t="s">
        <v>467</v>
      </c>
      <c r="K37" s="55" t="s">
        <v>467</v>
      </c>
      <c r="L37" s="55" t="s">
        <v>467</v>
      </c>
      <c r="M37" s="55" t="s">
        <v>467</v>
      </c>
      <c r="N37" s="55" t="s">
        <v>467</v>
      </c>
      <c r="O37" s="55" t="s">
        <v>467</v>
      </c>
      <c r="P37" s="55" t="s">
        <v>467</v>
      </c>
      <c r="Q37" s="55" t="s">
        <v>467</v>
      </c>
      <c r="R37" s="55" t="s">
        <v>467</v>
      </c>
      <c r="S37" s="55" t="s">
        <v>467</v>
      </c>
      <c r="T37" s="55" t="s">
        <v>467</v>
      </c>
      <c r="U37" s="55">
        <f>'4'!Z35</f>
        <v>0</v>
      </c>
      <c r="V37" s="55" t="s">
        <v>467</v>
      </c>
      <c r="W37" s="55" t="s">
        <v>467</v>
      </c>
      <c r="X37" s="55" t="s">
        <v>467</v>
      </c>
      <c r="Y37" s="55" t="s">
        <v>467</v>
      </c>
      <c r="Z37" s="55" t="s">
        <v>467</v>
      </c>
      <c r="AA37" s="55" t="s">
        <v>467</v>
      </c>
      <c r="AB37" s="55" t="s">
        <v>467</v>
      </c>
      <c r="AC37" s="55" t="s">
        <v>467</v>
      </c>
      <c r="AD37" s="55" t="s">
        <v>467</v>
      </c>
      <c r="AE37" s="55" t="s">
        <v>467</v>
      </c>
      <c r="AF37" s="55" t="s">
        <v>467</v>
      </c>
      <c r="AG37" s="55">
        <f>'4'!AN35</f>
        <v>100</v>
      </c>
      <c r="AH37" s="55" t="s">
        <v>467</v>
      </c>
      <c r="AI37" s="55" t="s">
        <v>467</v>
      </c>
      <c r="AJ37" s="55" t="s">
        <v>467</v>
      </c>
      <c r="AK37" s="55" t="s">
        <v>467</v>
      </c>
      <c r="AL37" s="55" t="s">
        <v>467</v>
      </c>
      <c r="AM37" s="55" t="s">
        <v>467</v>
      </c>
      <c r="AN37" s="55" t="s">
        <v>467</v>
      </c>
      <c r="AO37" s="55" t="s">
        <v>467</v>
      </c>
      <c r="AP37" s="55" t="s">
        <v>467</v>
      </c>
      <c r="AQ37" s="55" t="s">
        <v>467</v>
      </c>
      <c r="AR37" s="55" t="s">
        <v>467</v>
      </c>
      <c r="AS37" s="55">
        <f>'4'!BB35</f>
        <v>100</v>
      </c>
      <c r="AT37" s="55" t="s">
        <v>467</v>
      </c>
      <c r="AU37" s="55" t="s">
        <v>467</v>
      </c>
      <c r="AV37" s="55" t="s">
        <v>467</v>
      </c>
      <c r="AW37" s="55" t="s">
        <v>467</v>
      </c>
      <c r="AX37" s="55" t="s">
        <v>467</v>
      </c>
      <c r="AY37" s="55" t="s">
        <v>467</v>
      </c>
      <c r="AZ37" s="55" t="s">
        <v>467</v>
      </c>
      <c r="BA37" s="55" t="s">
        <v>467</v>
      </c>
      <c r="BB37" s="55" t="s">
        <v>467</v>
      </c>
      <c r="BC37" s="55" t="s">
        <v>467</v>
      </c>
      <c r="BD37" s="55" t="s">
        <v>467</v>
      </c>
      <c r="BE37" s="55">
        <f>'4'!BP35</f>
        <v>100</v>
      </c>
      <c r="BF37" s="55" t="s">
        <v>467</v>
      </c>
      <c r="BG37" s="55" t="s">
        <v>467</v>
      </c>
      <c r="BH37" s="55" t="s">
        <v>467</v>
      </c>
      <c r="BI37" s="55" t="s">
        <v>467</v>
      </c>
      <c r="BJ37" s="55" t="s">
        <v>467</v>
      </c>
      <c r="BK37" s="55" t="s">
        <v>467</v>
      </c>
      <c r="BL37" s="55" t="s">
        <v>467</v>
      </c>
      <c r="BM37" s="55" t="s">
        <v>467</v>
      </c>
      <c r="BN37" s="55" t="s">
        <v>467</v>
      </c>
      <c r="BO37" s="55">
        <f>'4'!CB36</f>
        <v>0</v>
      </c>
      <c r="BP37" s="55" t="s">
        <v>467</v>
      </c>
      <c r="BQ37" s="55">
        <f>'4'!CD35</f>
        <v>100</v>
      </c>
      <c r="BR37" s="55" t="s">
        <v>467</v>
      </c>
      <c r="BS37" s="55" t="s">
        <v>467</v>
      </c>
      <c r="BT37" s="55" t="s">
        <v>467</v>
      </c>
      <c r="BU37" s="55" t="s">
        <v>467</v>
      </c>
      <c r="BV37" s="55" t="s">
        <v>467</v>
      </c>
      <c r="BW37" s="55" t="s">
        <v>467</v>
      </c>
      <c r="BX37" s="55"/>
    </row>
    <row r="38" spans="1:76" s="54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5"/>
      <c r="E38" s="55"/>
      <c r="F38" s="55" t="s">
        <v>467</v>
      </c>
      <c r="G38" s="55" t="s">
        <v>467</v>
      </c>
      <c r="H38" s="55" t="s">
        <v>467</v>
      </c>
      <c r="I38" s="55" t="s">
        <v>467</v>
      </c>
      <c r="J38" s="55" t="s">
        <v>467</v>
      </c>
      <c r="K38" s="55" t="s">
        <v>467</v>
      </c>
      <c r="L38" s="55" t="s">
        <v>467</v>
      </c>
      <c r="M38" s="55" t="s">
        <v>467</v>
      </c>
      <c r="N38" s="55" t="s">
        <v>467</v>
      </c>
      <c r="O38" s="55" t="s">
        <v>467</v>
      </c>
      <c r="P38" s="55" t="s">
        <v>467</v>
      </c>
      <c r="Q38" s="55" t="s">
        <v>467</v>
      </c>
      <c r="R38" s="55" t="s">
        <v>467</v>
      </c>
      <c r="S38" s="55" t="s">
        <v>467</v>
      </c>
      <c r="T38" s="55" t="s">
        <v>467</v>
      </c>
      <c r="U38" s="55">
        <f>'4'!Z36</f>
        <v>0</v>
      </c>
      <c r="V38" s="55" t="s">
        <v>467</v>
      </c>
      <c r="W38" s="55" t="s">
        <v>467</v>
      </c>
      <c r="X38" s="55" t="s">
        <v>467</v>
      </c>
      <c r="Y38" s="55" t="s">
        <v>467</v>
      </c>
      <c r="Z38" s="55" t="s">
        <v>467</v>
      </c>
      <c r="AA38" s="55" t="s">
        <v>467</v>
      </c>
      <c r="AB38" s="122">
        <v>4</v>
      </c>
      <c r="AC38" s="55" t="s">
        <v>467</v>
      </c>
      <c r="AD38" s="55" t="s">
        <v>467</v>
      </c>
      <c r="AE38" s="55" t="s">
        <v>467</v>
      </c>
      <c r="AF38" s="55" t="s">
        <v>467</v>
      </c>
      <c r="AG38" s="55">
        <f>'4'!AN36</f>
        <v>100</v>
      </c>
      <c r="AH38" s="55" t="s">
        <v>467</v>
      </c>
      <c r="AI38" s="55" t="s">
        <v>467</v>
      </c>
      <c r="AJ38" s="55" t="s">
        <v>467</v>
      </c>
      <c r="AK38" s="55" t="s">
        <v>467</v>
      </c>
      <c r="AL38" s="55" t="s">
        <v>467</v>
      </c>
      <c r="AM38" s="55" t="s">
        <v>467</v>
      </c>
      <c r="AN38" s="122">
        <v>4</v>
      </c>
      <c r="AO38" s="55" t="s">
        <v>467</v>
      </c>
      <c r="AP38" s="55" t="s">
        <v>467</v>
      </c>
      <c r="AQ38" s="55" t="s">
        <v>467</v>
      </c>
      <c r="AR38" s="55" t="s">
        <v>467</v>
      </c>
      <c r="AS38" s="55">
        <f>'4'!BB36</f>
        <v>100</v>
      </c>
      <c r="AT38" s="55" t="s">
        <v>467</v>
      </c>
      <c r="AU38" s="55" t="s">
        <v>467</v>
      </c>
      <c r="AV38" s="55" t="s">
        <v>467</v>
      </c>
      <c r="AW38" s="55" t="s">
        <v>467</v>
      </c>
      <c r="AX38" s="55" t="s">
        <v>467</v>
      </c>
      <c r="AY38" s="55" t="s">
        <v>467</v>
      </c>
      <c r="AZ38" s="122">
        <v>4</v>
      </c>
      <c r="BA38" s="55" t="s">
        <v>467</v>
      </c>
      <c r="BB38" s="55" t="s">
        <v>467</v>
      </c>
      <c r="BC38" s="55" t="s">
        <v>467</v>
      </c>
      <c r="BD38" s="55" t="s">
        <v>467</v>
      </c>
      <c r="BE38" s="55">
        <f>'4'!BP36</f>
        <v>100</v>
      </c>
      <c r="BF38" s="55" t="s">
        <v>467</v>
      </c>
      <c r="BG38" s="55" t="s">
        <v>467</v>
      </c>
      <c r="BH38" s="55" t="s">
        <v>467</v>
      </c>
      <c r="BI38" s="55" t="s">
        <v>467</v>
      </c>
      <c r="BJ38" s="55" t="s">
        <v>467</v>
      </c>
      <c r="BK38" s="55" t="s">
        <v>467</v>
      </c>
      <c r="BL38" s="122">
        <v>4</v>
      </c>
      <c r="BM38" s="55" t="s">
        <v>467</v>
      </c>
      <c r="BN38" s="55" t="s">
        <v>467</v>
      </c>
      <c r="BO38" s="55" t="s">
        <v>467</v>
      </c>
      <c r="BP38" s="55" t="s">
        <v>467</v>
      </c>
      <c r="BQ38" s="55">
        <f>'4'!CD36</f>
        <v>100</v>
      </c>
      <c r="BR38" s="55" t="s">
        <v>467</v>
      </c>
      <c r="BS38" s="55" t="s">
        <v>467</v>
      </c>
      <c r="BT38" s="55" t="s">
        <v>467</v>
      </c>
      <c r="BU38" s="55" t="s">
        <v>467</v>
      </c>
      <c r="BV38" s="55" t="s">
        <v>467</v>
      </c>
      <c r="BW38" s="55" t="s">
        <v>467</v>
      </c>
      <c r="BX38" s="64"/>
    </row>
    <row r="39" spans="1:76" s="54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5"/>
      <c r="E39" s="55"/>
      <c r="F39" s="55" t="s">
        <v>467</v>
      </c>
      <c r="G39" s="55" t="s">
        <v>467</v>
      </c>
      <c r="H39" s="55" t="s">
        <v>467</v>
      </c>
      <c r="I39" s="55" t="s">
        <v>467</v>
      </c>
      <c r="J39" s="55" t="s">
        <v>467</v>
      </c>
      <c r="K39" s="55" t="s">
        <v>467</v>
      </c>
      <c r="L39" s="55" t="s">
        <v>467</v>
      </c>
      <c r="M39" s="55" t="s">
        <v>467</v>
      </c>
      <c r="N39" s="55" t="s">
        <v>467</v>
      </c>
      <c r="O39" s="55" t="s">
        <v>467</v>
      </c>
      <c r="P39" s="55" t="s">
        <v>467</v>
      </c>
      <c r="Q39" s="55" t="s">
        <v>467</v>
      </c>
      <c r="R39" s="55" t="s">
        <v>467</v>
      </c>
      <c r="S39" s="55" t="s">
        <v>467</v>
      </c>
      <c r="T39" s="55" t="s">
        <v>467</v>
      </c>
      <c r="U39" s="55">
        <f>'4'!Z37</f>
        <v>0</v>
      </c>
      <c r="V39" s="55" t="s">
        <v>467</v>
      </c>
      <c r="W39" s="55" t="s">
        <v>467</v>
      </c>
      <c r="X39" s="55" t="s">
        <v>467</v>
      </c>
      <c r="Y39" s="55" t="s">
        <v>467</v>
      </c>
      <c r="Z39" s="55" t="s">
        <v>467</v>
      </c>
      <c r="AA39" s="55" t="s">
        <v>467</v>
      </c>
      <c r="AB39" s="55" t="s">
        <v>467</v>
      </c>
      <c r="AC39" s="55" t="s">
        <v>467</v>
      </c>
      <c r="AD39" s="55" t="s">
        <v>467</v>
      </c>
      <c r="AE39" s="55" t="s">
        <v>467</v>
      </c>
      <c r="AF39" s="55" t="s">
        <v>467</v>
      </c>
      <c r="AG39" s="55">
        <f>'4'!AN37</f>
        <v>2</v>
      </c>
      <c r="AH39" s="55" t="s">
        <v>467</v>
      </c>
      <c r="AI39" s="55" t="s">
        <v>467</v>
      </c>
      <c r="AJ39" s="55" t="s">
        <v>467</v>
      </c>
      <c r="AK39" s="55" t="s">
        <v>467</v>
      </c>
      <c r="AL39" s="55" t="s">
        <v>467</v>
      </c>
      <c r="AM39" s="55" t="s">
        <v>467</v>
      </c>
      <c r="AN39" s="55" t="s">
        <v>467</v>
      </c>
      <c r="AO39" s="55" t="s">
        <v>467</v>
      </c>
      <c r="AP39" s="55" t="s">
        <v>467</v>
      </c>
      <c r="AQ39" s="55" t="s">
        <v>467</v>
      </c>
      <c r="AR39" s="55" t="s">
        <v>467</v>
      </c>
      <c r="AS39" s="55">
        <f>'4'!BB37</f>
        <v>2</v>
      </c>
      <c r="AT39" s="55" t="s">
        <v>467</v>
      </c>
      <c r="AU39" s="55" t="s">
        <v>467</v>
      </c>
      <c r="AV39" s="55" t="s">
        <v>467</v>
      </c>
      <c r="AW39" s="55" t="s">
        <v>467</v>
      </c>
      <c r="AX39" s="55" t="s">
        <v>467</v>
      </c>
      <c r="AY39" s="55" t="s">
        <v>467</v>
      </c>
      <c r="AZ39" s="55" t="s">
        <v>467</v>
      </c>
      <c r="BA39" s="55" t="s">
        <v>467</v>
      </c>
      <c r="BB39" s="55" t="s">
        <v>467</v>
      </c>
      <c r="BC39" s="55" t="s">
        <v>467</v>
      </c>
      <c r="BD39" s="55" t="s">
        <v>467</v>
      </c>
      <c r="BE39" s="55">
        <f>'4'!BP37</f>
        <v>2</v>
      </c>
      <c r="BF39" s="55" t="s">
        <v>467</v>
      </c>
      <c r="BG39" s="55" t="s">
        <v>467</v>
      </c>
      <c r="BH39" s="55" t="s">
        <v>467</v>
      </c>
      <c r="BI39" s="55" t="s">
        <v>467</v>
      </c>
      <c r="BJ39" s="55" t="s">
        <v>467</v>
      </c>
      <c r="BK39" s="55" t="s">
        <v>467</v>
      </c>
      <c r="BL39" s="55" t="s">
        <v>467</v>
      </c>
      <c r="BM39" s="55" t="s">
        <v>467</v>
      </c>
      <c r="BN39" s="55" t="s">
        <v>467</v>
      </c>
      <c r="BO39" s="55" t="s">
        <v>467</v>
      </c>
      <c r="BP39" s="55" t="s">
        <v>467</v>
      </c>
      <c r="BQ39" s="55">
        <f>'4'!CD37</f>
        <v>2</v>
      </c>
      <c r="BR39" s="55" t="s">
        <v>467</v>
      </c>
      <c r="BS39" s="55" t="s">
        <v>467</v>
      </c>
      <c r="BT39" s="55" t="s">
        <v>467</v>
      </c>
      <c r="BU39" s="55" t="s">
        <v>467</v>
      </c>
      <c r="BV39" s="55" t="s">
        <v>467</v>
      </c>
      <c r="BW39" s="55" t="s">
        <v>467</v>
      </c>
      <c r="BX39" s="55"/>
    </row>
    <row r="40" spans="1:76" s="54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5"/>
      <c r="E40" s="55"/>
      <c r="F40" s="55" t="s">
        <v>467</v>
      </c>
      <c r="G40" s="55" t="s">
        <v>467</v>
      </c>
      <c r="H40" s="55" t="s">
        <v>467</v>
      </c>
      <c r="I40" s="55" t="s">
        <v>467</v>
      </c>
      <c r="J40" s="55" t="s">
        <v>467</v>
      </c>
      <c r="K40" s="55" t="s">
        <v>467</v>
      </c>
      <c r="L40" s="55" t="s">
        <v>467</v>
      </c>
      <c r="M40" s="55" t="s">
        <v>467</v>
      </c>
      <c r="N40" s="55" t="s">
        <v>467</v>
      </c>
      <c r="O40" s="55" t="s">
        <v>467</v>
      </c>
      <c r="P40" s="55" t="s">
        <v>467</v>
      </c>
      <c r="Q40" s="55" t="s">
        <v>467</v>
      </c>
      <c r="R40" s="55" t="s">
        <v>467</v>
      </c>
      <c r="S40" s="55" t="s">
        <v>467</v>
      </c>
      <c r="T40" s="55" t="s">
        <v>467</v>
      </c>
      <c r="U40" s="55">
        <f>'4'!Z38</f>
        <v>0</v>
      </c>
      <c r="V40" s="55" t="s">
        <v>467</v>
      </c>
      <c r="W40" s="55" t="s">
        <v>467</v>
      </c>
      <c r="X40" s="55" t="s">
        <v>467</v>
      </c>
      <c r="Y40" s="55" t="s">
        <v>467</v>
      </c>
      <c r="Z40" s="55" t="s">
        <v>467</v>
      </c>
      <c r="AA40" s="55" t="s">
        <v>467</v>
      </c>
      <c r="AB40" s="122">
        <v>3</v>
      </c>
      <c r="AC40" s="55" t="s">
        <v>467</v>
      </c>
      <c r="AD40" s="55" t="s">
        <v>467</v>
      </c>
      <c r="AE40" s="55" t="s">
        <v>467</v>
      </c>
      <c r="AF40" s="55" t="s">
        <v>467</v>
      </c>
      <c r="AG40" s="55">
        <f>'4'!AN38</f>
        <v>2</v>
      </c>
      <c r="AH40" s="55" t="s">
        <v>467</v>
      </c>
      <c r="AI40" s="55" t="s">
        <v>467</v>
      </c>
      <c r="AJ40" s="55" t="s">
        <v>467</v>
      </c>
      <c r="AK40" s="55" t="s">
        <v>467</v>
      </c>
      <c r="AL40" s="55" t="s">
        <v>467</v>
      </c>
      <c r="AM40" s="55" t="s">
        <v>467</v>
      </c>
      <c r="AN40" s="122">
        <v>3</v>
      </c>
      <c r="AO40" s="55" t="s">
        <v>467</v>
      </c>
      <c r="AP40" s="55" t="s">
        <v>467</v>
      </c>
      <c r="AQ40" s="55" t="s">
        <v>467</v>
      </c>
      <c r="AR40" s="55" t="s">
        <v>467</v>
      </c>
      <c r="AS40" s="55">
        <f>'4'!BB38</f>
        <v>2</v>
      </c>
      <c r="AT40" s="55" t="s">
        <v>467</v>
      </c>
      <c r="AU40" s="55" t="s">
        <v>467</v>
      </c>
      <c r="AV40" s="55" t="s">
        <v>467</v>
      </c>
      <c r="AW40" s="55" t="s">
        <v>467</v>
      </c>
      <c r="AX40" s="55" t="s">
        <v>467</v>
      </c>
      <c r="AY40" s="55" t="s">
        <v>467</v>
      </c>
      <c r="AZ40" s="122">
        <v>3</v>
      </c>
      <c r="BA40" s="55" t="s">
        <v>467</v>
      </c>
      <c r="BB40" s="55" t="s">
        <v>467</v>
      </c>
      <c r="BC40" s="55" t="s">
        <v>467</v>
      </c>
      <c r="BD40" s="55" t="s">
        <v>467</v>
      </c>
      <c r="BE40" s="55">
        <f>'4'!BP38</f>
        <v>2</v>
      </c>
      <c r="BF40" s="55" t="s">
        <v>467</v>
      </c>
      <c r="BG40" s="55" t="s">
        <v>467</v>
      </c>
      <c r="BH40" s="55" t="s">
        <v>467</v>
      </c>
      <c r="BI40" s="55" t="s">
        <v>467</v>
      </c>
      <c r="BJ40" s="55" t="s">
        <v>467</v>
      </c>
      <c r="BK40" s="55" t="s">
        <v>467</v>
      </c>
      <c r="BL40" s="122">
        <v>3</v>
      </c>
      <c r="BM40" s="55" t="s">
        <v>467</v>
      </c>
      <c r="BN40" s="55" t="s">
        <v>467</v>
      </c>
      <c r="BO40" s="55" t="s">
        <v>467</v>
      </c>
      <c r="BP40" s="55" t="s">
        <v>467</v>
      </c>
      <c r="BQ40" s="55">
        <f>'4'!CD38</f>
        <v>2</v>
      </c>
      <c r="BR40" s="55" t="s">
        <v>467</v>
      </c>
      <c r="BS40" s="55" t="s">
        <v>467</v>
      </c>
      <c r="BT40" s="55" t="s">
        <v>467</v>
      </c>
      <c r="BU40" s="55" t="s">
        <v>467</v>
      </c>
      <c r="BV40" s="55" t="s">
        <v>467</v>
      </c>
      <c r="BW40" s="55" t="s">
        <v>467</v>
      </c>
      <c r="BX40" s="55"/>
    </row>
    <row r="41" spans="1:76" s="54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5"/>
      <c r="E41" s="55"/>
      <c r="F41" s="55" t="s">
        <v>467</v>
      </c>
      <c r="G41" s="55" t="s">
        <v>467</v>
      </c>
      <c r="H41" s="55" t="s">
        <v>467</v>
      </c>
      <c r="I41" s="55" t="s">
        <v>467</v>
      </c>
      <c r="J41" s="55" t="s">
        <v>467</v>
      </c>
      <c r="K41" s="55" t="s">
        <v>467</v>
      </c>
      <c r="L41" s="55" t="s">
        <v>467</v>
      </c>
      <c r="M41" s="55" t="s">
        <v>467</v>
      </c>
      <c r="N41" s="55" t="s">
        <v>467</v>
      </c>
      <c r="O41" s="55" t="s">
        <v>467</v>
      </c>
      <c r="P41" s="55" t="s">
        <v>467</v>
      </c>
      <c r="Q41" s="55" t="s">
        <v>467</v>
      </c>
      <c r="R41" s="55" t="s">
        <v>467</v>
      </c>
      <c r="S41" s="55" t="s">
        <v>467</v>
      </c>
      <c r="T41" s="55" t="s">
        <v>467</v>
      </c>
      <c r="U41" s="55">
        <f>'4'!Z39</f>
        <v>0</v>
      </c>
      <c r="V41" s="55" t="s">
        <v>467</v>
      </c>
      <c r="W41" s="55" t="s">
        <v>467</v>
      </c>
      <c r="X41" s="55" t="s">
        <v>467</v>
      </c>
      <c r="Y41" s="55" t="s">
        <v>467</v>
      </c>
      <c r="Z41" s="55" t="s">
        <v>467</v>
      </c>
      <c r="AA41" s="55" t="s">
        <v>467</v>
      </c>
      <c r="AB41" s="55" t="s">
        <v>467</v>
      </c>
      <c r="AC41" s="55" t="s">
        <v>467</v>
      </c>
      <c r="AD41" s="55" t="s">
        <v>467</v>
      </c>
      <c r="AE41" s="55" t="s">
        <v>467</v>
      </c>
      <c r="AF41" s="55" t="s">
        <v>467</v>
      </c>
      <c r="AG41" s="55">
        <f>'4'!AN39</f>
        <v>2</v>
      </c>
      <c r="AH41" s="55" t="s">
        <v>467</v>
      </c>
      <c r="AI41" s="55" t="s">
        <v>467</v>
      </c>
      <c r="AJ41" s="55" t="s">
        <v>467</v>
      </c>
      <c r="AK41" s="55" t="s">
        <v>467</v>
      </c>
      <c r="AL41" s="55" t="s">
        <v>467</v>
      </c>
      <c r="AM41" s="55" t="s">
        <v>467</v>
      </c>
      <c r="AN41" s="55" t="s">
        <v>467</v>
      </c>
      <c r="AO41" s="55" t="s">
        <v>467</v>
      </c>
      <c r="AP41" s="55" t="s">
        <v>467</v>
      </c>
      <c r="AQ41" s="55" t="s">
        <v>467</v>
      </c>
      <c r="AR41" s="55" t="s">
        <v>467</v>
      </c>
      <c r="AS41" s="55">
        <f>'4'!BB39</f>
        <v>2</v>
      </c>
      <c r="AT41" s="55" t="s">
        <v>467</v>
      </c>
      <c r="AU41" s="55" t="s">
        <v>467</v>
      </c>
      <c r="AV41" s="55" t="s">
        <v>467</v>
      </c>
      <c r="AW41" s="55" t="s">
        <v>467</v>
      </c>
      <c r="AX41" s="55" t="s">
        <v>467</v>
      </c>
      <c r="AY41" s="55" t="s">
        <v>467</v>
      </c>
      <c r="AZ41" s="55" t="s">
        <v>467</v>
      </c>
      <c r="BA41" s="55" t="s">
        <v>467</v>
      </c>
      <c r="BB41" s="55" t="s">
        <v>467</v>
      </c>
      <c r="BC41" s="55" t="s">
        <v>467</v>
      </c>
      <c r="BD41" s="55" t="s">
        <v>467</v>
      </c>
      <c r="BE41" s="55">
        <f>'4'!BP39</f>
        <v>2</v>
      </c>
      <c r="BF41" s="55" t="s">
        <v>467</v>
      </c>
      <c r="BG41" s="55" t="s">
        <v>467</v>
      </c>
      <c r="BH41" s="55" t="s">
        <v>467</v>
      </c>
      <c r="BI41" s="55" t="s">
        <v>467</v>
      </c>
      <c r="BJ41" s="55" t="s">
        <v>467</v>
      </c>
      <c r="BK41" s="55" t="s">
        <v>467</v>
      </c>
      <c r="BL41" s="55" t="s">
        <v>467</v>
      </c>
      <c r="BM41" s="55" t="s">
        <v>467</v>
      </c>
      <c r="BN41" s="55" t="s">
        <v>467</v>
      </c>
      <c r="BO41" s="55" t="s">
        <v>467</v>
      </c>
      <c r="BP41" s="55" t="s">
        <v>467</v>
      </c>
      <c r="BQ41" s="55">
        <f>'4'!CD39</f>
        <v>2</v>
      </c>
      <c r="BR41" s="55" t="s">
        <v>467</v>
      </c>
      <c r="BS41" s="55" t="s">
        <v>467</v>
      </c>
      <c r="BT41" s="55" t="s">
        <v>467</v>
      </c>
      <c r="BU41" s="55" t="s">
        <v>467</v>
      </c>
      <c r="BV41" s="55" t="s">
        <v>467</v>
      </c>
      <c r="BW41" s="55" t="s">
        <v>467</v>
      </c>
      <c r="BX41" s="55"/>
    </row>
    <row r="42" spans="1:76" s="54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5"/>
      <c r="E42" s="55"/>
      <c r="F42" s="55" t="s">
        <v>467</v>
      </c>
      <c r="G42" s="55" t="s">
        <v>467</v>
      </c>
      <c r="H42" s="55" t="s">
        <v>467</v>
      </c>
      <c r="I42" s="55" t="s">
        <v>467</v>
      </c>
      <c r="J42" s="55" t="s">
        <v>467</v>
      </c>
      <c r="K42" s="55" t="s">
        <v>467</v>
      </c>
      <c r="L42" s="55" t="s">
        <v>467</v>
      </c>
      <c r="M42" s="55" t="s">
        <v>467</v>
      </c>
      <c r="N42" s="55" t="s">
        <v>467</v>
      </c>
      <c r="O42" s="55" t="s">
        <v>467</v>
      </c>
      <c r="P42" s="55" t="s">
        <v>467</v>
      </c>
      <c r="Q42" s="55" t="s">
        <v>467</v>
      </c>
      <c r="R42" s="55" t="s">
        <v>467</v>
      </c>
      <c r="S42" s="55" t="s">
        <v>467</v>
      </c>
      <c r="T42" s="55" t="s">
        <v>467</v>
      </c>
      <c r="U42" s="55">
        <f>'4'!Z40</f>
        <v>0</v>
      </c>
      <c r="V42" s="55" t="s">
        <v>467</v>
      </c>
      <c r="W42" s="55" t="s">
        <v>467</v>
      </c>
      <c r="X42" s="55" t="s">
        <v>467</v>
      </c>
      <c r="Y42" s="55" t="s">
        <v>467</v>
      </c>
      <c r="Z42" s="55" t="s">
        <v>467</v>
      </c>
      <c r="AA42" s="55" t="s">
        <v>467</v>
      </c>
      <c r="AB42" s="55" t="s">
        <v>467</v>
      </c>
      <c r="AC42" s="55" t="s">
        <v>467</v>
      </c>
      <c r="AD42" s="55" t="s">
        <v>467</v>
      </c>
      <c r="AE42" s="55" t="s">
        <v>467</v>
      </c>
      <c r="AF42" s="55" t="s">
        <v>467</v>
      </c>
      <c r="AG42" s="55">
        <f>'4'!AN40</f>
        <v>2</v>
      </c>
      <c r="AH42" s="55" t="s">
        <v>467</v>
      </c>
      <c r="AI42" s="55" t="s">
        <v>467</v>
      </c>
      <c r="AJ42" s="55" t="s">
        <v>467</v>
      </c>
      <c r="AK42" s="55" t="s">
        <v>467</v>
      </c>
      <c r="AL42" s="55" t="s">
        <v>467</v>
      </c>
      <c r="AM42" s="55" t="s">
        <v>467</v>
      </c>
      <c r="AN42" s="55" t="s">
        <v>467</v>
      </c>
      <c r="AO42" s="55" t="s">
        <v>467</v>
      </c>
      <c r="AP42" s="55" t="s">
        <v>467</v>
      </c>
      <c r="AQ42" s="55" t="s">
        <v>467</v>
      </c>
      <c r="AR42" s="55" t="s">
        <v>467</v>
      </c>
      <c r="AS42" s="55">
        <f>'4'!BB40</f>
        <v>2</v>
      </c>
      <c r="AT42" s="55" t="s">
        <v>467</v>
      </c>
      <c r="AU42" s="55" t="s">
        <v>467</v>
      </c>
      <c r="AV42" s="55" t="s">
        <v>467</v>
      </c>
      <c r="AW42" s="55" t="s">
        <v>467</v>
      </c>
      <c r="AX42" s="55" t="s">
        <v>467</v>
      </c>
      <c r="AY42" s="55" t="s">
        <v>467</v>
      </c>
      <c r="AZ42" s="55" t="s">
        <v>467</v>
      </c>
      <c r="BA42" s="55" t="s">
        <v>467</v>
      </c>
      <c r="BB42" s="55" t="s">
        <v>467</v>
      </c>
      <c r="BC42" s="55" t="s">
        <v>467</v>
      </c>
      <c r="BD42" s="55" t="s">
        <v>467</v>
      </c>
      <c r="BE42" s="55">
        <f>'4'!BP40</f>
        <v>2</v>
      </c>
      <c r="BF42" s="55" t="s">
        <v>467</v>
      </c>
      <c r="BG42" s="55" t="s">
        <v>467</v>
      </c>
      <c r="BH42" s="55" t="s">
        <v>467</v>
      </c>
      <c r="BI42" s="55" t="s">
        <v>467</v>
      </c>
      <c r="BJ42" s="55" t="s">
        <v>467</v>
      </c>
      <c r="BK42" s="55" t="s">
        <v>467</v>
      </c>
      <c r="BL42" s="55" t="s">
        <v>467</v>
      </c>
      <c r="BM42" s="55" t="s">
        <v>467</v>
      </c>
      <c r="BN42" s="55" t="s">
        <v>467</v>
      </c>
      <c r="BO42" s="55" t="s">
        <v>467</v>
      </c>
      <c r="BP42" s="55" t="s">
        <v>467</v>
      </c>
      <c r="BQ42" s="55">
        <f>'4'!CD40</f>
        <v>2</v>
      </c>
      <c r="BR42" s="55" t="s">
        <v>467</v>
      </c>
      <c r="BS42" s="55" t="s">
        <v>467</v>
      </c>
      <c r="BT42" s="55" t="s">
        <v>467</v>
      </c>
      <c r="BU42" s="55" t="s">
        <v>467</v>
      </c>
      <c r="BV42" s="55" t="s">
        <v>467</v>
      </c>
      <c r="BW42" s="55" t="s">
        <v>467</v>
      </c>
      <c r="BX42" s="55"/>
    </row>
    <row r="43" spans="1:76" s="54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5"/>
      <c r="E43" s="55"/>
      <c r="F43" s="55" t="s">
        <v>467</v>
      </c>
      <c r="G43" s="55" t="s">
        <v>467</v>
      </c>
      <c r="H43" s="55" t="s">
        <v>467</v>
      </c>
      <c r="I43" s="55" t="s">
        <v>467</v>
      </c>
      <c r="J43" s="55" t="s">
        <v>467</v>
      </c>
      <c r="K43" s="55" t="s">
        <v>467</v>
      </c>
      <c r="L43" s="55" t="s">
        <v>467</v>
      </c>
      <c r="M43" s="55" t="s">
        <v>467</v>
      </c>
      <c r="N43" s="55" t="s">
        <v>467</v>
      </c>
      <c r="O43" s="55" t="s">
        <v>467</v>
      </c>
      <c r="P43" s="55" t="s">
        <v>467</v>
      </c>
      <c r="Q43" s="55" t="s">
        <v>467</v>
      </c>
      <c r="R43" s="55" t="s">
        <v>467</v>
      </c>
      <c r="S43" s="55" t="s">
        <v>467</v>
      </c>
      <c r="T43" s="55" t="s">
        <v>467</v>
      </c>
      <c r="U43" s="55">
        <f>'4'!Z41</f>
        <v>0</v>
      </c>
      <c r="V43" s="55" t="s">
        <v>467</v>
      </c>
      <c r="W43" s="55" t="s">
        <v>467</v>
      </c>
      <c r="X43" s="55" t="s">
        <v>467</v>
      </c>
      <c r="Y43" s="55" t="s">
        <v>467</v>
      </c>
      <c r="Z43" s="55" t="s">
        <v>467</v>
      </c>
      <c r="AA43" s="55" t="s">
        <v>467</v>
      </c>
      <c r="AB43" s="122">
        <v>3</v>
      </c>
      <c r="AC43" s="55" t="s">
        <v>467</v>
      </c>
      <c r="AD43" s="55" t="s">
        <v>467</v>
      </c>
      <c r="AE43" s="55" t="s">
        <v>467</v>
      </c>
      <c r="AF43" s="55" t="s">
        <v>467</v>
      </c>
      <c r="AG43" s="55">
        <f>'4'!AN41</f>
        <v>2</v>
      </c>
      <c r="AH43" s="55" t="s">
        <v>467</v>
      </c>
      <c r="AI43" s="55" t="s">
        <v>467</v>
      </c>
      <c r="AJ43" s="55" t="s">
        <v>467</v>
      </c>
      <c r="AK43" s="55" t="s">
        <v>467</v>
      </c>
      <c r="AL43" s="55" t="s">
        <v>467</v>
      </c>
      <c r="AM43" s="55" t="s">
        <v>467</v>
      </c>
      <c r="AN43" s="122">
        <v>3</v>
      </c>
      <c r="AO43" s="55" t="s">
        <v>467</v>
      </c>
      <c r="AP43" s="55" t="s">
        <v>467</v>
      </c>
      <c r="AQ43" s="55" t="s">
        <v>467</v>
      </c>
      <c r="AR43" s="55" t="s">
        <v>467</v>
      </c>
      <c r="AS43" s="55">
        <f>'4'!BB41</f>
        <v>2</v>
      </c>
      <c r="AT43" s="55" t="s">
        <v>467</v>
      </c>
      <c r="AU43" s="55" t="s">
        <v>467</v>
      </c>
      <c r="AV43" s="55" t="s">
        <v>467</v>
      </c>
      <c r="AW43" s="55" t="s">
        <v>467</v>
      </c>
      <c r="AX43" s="55" t="s">
        <v>467</v>
      </c>
      <c r="AY43" s="55" t="s">
        <v>467</v>
      </c>
      <c r="AZ43" s="122">
        <v>3</v>
      </c>
      <c r="BA43" s="55" t="s">
        <v>467</v>
      </c>
      <c r="BB43" s="55" t="s">
        <v>467</v>
      </c>
      <c r="BC43" s="55" t="s">
        <v>467</v>
      </c>
      <c r="BD43" s="55" t="s">
        <v>467</v>
      </c>
      <c r="BE43" s="55">
        <f>'4'!BP41</f>
        <v>2</v>
      </c>
      <c r="BF43" s="55" t="s">
        <v>467</v>
      </c>
      <c r="BG43" s="55" t="s">
        <v>467</v>
      </c>
      <c r="BH43" s="55" t="s">
        <v>467</v>
      </c>
      <c r="BI43" s="55" t="s">
        <v>467</v>
      </c>
      <c r="BJ43" s="55" t="s">
        <v>467</v>
      </c>
      <c r="BK43" s="55" t="s">
        <v>467</v>
      </c>
      <c r="BL43" s="122">
        <v>3</v>
      </c>
      <c r="BM43" s="55" t="s">
        <v>467</v>
      </c>
      <c r="BN43" s="55" t="s">
        <v>467</v>
      </c>
      <c r="BO43" s="55" t="s">
        <v>467</v>
      </c>
      <c r="BP43" s="55" t="s">
        <v>467</v>
      </c>
      <c r="BQ43" s="55">
        <f>'4'!CD41</f>
        <v>2</v>
      </c>
      <c r="BR43" s="55" t="s">
        <v>467</v>
      </c>
      <c r="BS43" s="55" t="s">
        <v>467</v>
      </c>
      <c r="BT43" s="55" t="s">
        <v>467</v>
      </c>
      <c r="BU43" s="55" t="s">
        <v>467</v>
      </c>
      <c r="BV43" s="55" t="s">
        <v>467</v>
      </c>
      <c r="BW43" s="55" t="s">
        <v>467</v>
      </c>
      <c r="BX43" s="55"/>
    </row>
    <row r="44" spans="1:76" s="54" customFormat="1"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</row>
    <row r="45" spans="1:76" s="54" customFormat="1"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</row>
    <row r="46" spans="1:76" s="54" customFormat="1"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  <c r="AV46" s="106"/>
      <c r="AW46" s="106"/>
      <c r="AX46" s="106"/>
      <c r="AY46" s="106"/>
    </row>
    <row r="47" spans="1:76" s="54" customFormat="1"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  <c r="AX47" s="106"/>
      <c r="AY47" s="106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7" customWidth="1"/>
    <col min="2" max="2" width="42.83203125" style="67" customWidth="1"/>
    <col min="3" max="3" width="24.6640625" style="67" customWidth="1"/>
    <col min="4" max="4" width="8" style="36" customWidth="1"/>
    <col min="5" max="15" width="8" style="67" customWidth="1"/>
    <col min="16" max="31" width="8" style="36" customWidth="1"/>
    <col min="32" max="32" width="8" style="66" customWidth="1"/>
    <col min="33" max="39" width="8" style="36" customWidth="1"/>
    <col min="40" max="45" width="8" style="66" customWidth="1"/>
    <col min="46" max="52" width="8" style="36" customWidth="1"/>
    <col min="53" max="66" width="8" style="66" customWidth="1"/>
    <col min="67" max="77" width="8" style="36" customWidth="1"/>
    <col min="78" max="80" width="8" style="66" customWidth="1"/>
    <col min="81" max="87" width="8" style="36" customWidth="1"/>
    <col min="88" max="88" width="9.1640625" style="36" customWidth="1"/>
    <col min="89" max="101" width="9.33203125" style="66"/>
    <col min="102" max="102" width="12" style="66" customWidth="1"/>
    <col min="103" max="103" width="8.33203125" style="66" customWidth="1"/>
    <col min="104" max="104" width="7.83203125" style="66" customWidth="1"/>
    <col min="105" max="105" width="8.6640625" style="66" customWidth="1"/>
    <col min="106" max="106" width="10.1640625" style="66" customWidth="1"/>
    <col min="107" max="107" width="8.83203125" style="66" customWidth="1"/>
    <col min="108" max="108" width="9.33203125" style="66" customWidth="1"/>
    <col min="109" max="109" width="9.1640625" style="36" customWidth="1"/>
    <col min="110" max="110" width="8.5" style="36" customWidth="1"/>
    <col min="111" max="111" width="9" style="36" customWidth="1"/>
    <col min="112" max="113" width="9.33203125" style="36"/>
    <col min="114" max="114" width="8.5" style="36" customWidth="1"/>
    <col min="115" max="115" width="9.33203125" style="36" customWidth="1"/>
    <col min="116" max="116" width="35.33203125" style="36" customWidth="1"/>
    <col min="117" max="118" width="9.33203125" style="36"/>
    <col min="119" max="16384" width="9.33203125" style="67"/>
  </cols>
  <sheetData>
    <row r="1" spans="1:11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3"/>
      <c r="AH1" s="33"/>
      <c r="AI1" s="33"/>
      <c r="AJ1" s="33"/>
      <c r="AK1" s="33"/>
      <c r="AL1" s="33"/>
      <c r="AM1" s="33"/>
      <c r="AN1" s="34"/>
      <c r="AO1" s="34"/>
      <c r="AP1" s="34"/>
      <c r="AQ1" s="34"/>
      <c r="AR1" s="34"/>
      <c r="AS1" s="123"/>
      <c r="AT1" s="33"/>
      <c r="AU1" s="33"/>
      <c r="AV1" s="33"/>
      <c r="AW1" s="33"/>
      <c r="AX1" s="33"/>
      <c r="AY1" s="33"/>
      <c r="AZ1" s="33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4"/>
      <c r="CA1" s="34"/>
      <c r="CB1" s="34"/>
      <c r="CC1" s="33"/>
      <c r="CD1" s="33"/>
      <c r="CE1" s="33"/>
      <c r="CF1" s="33"/>
      <c r="CG1" s="33"/>
      <c r="CH1" s="33"/>
      <c r="CI1" s="33"/>
      <c r="CJ1" s="33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54"/>
      <c r="DF1" s="429" t="s">
        <v>78</v>
      </c>
      <c r="DG1" s="429"/>
      <c r="DH1" s="429"/>
      <c r="DI1" s="429"/>
      <c r="DJ1" s="429"/>
      <c r="DK1" s="429"/>
      <c r="DL1" s="54"/>
      <c r="DM1" s="54"/>
      <c r="DN1" s="54"/>
    </row>
    <row r="2" spans="1:11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3"/>
      <c r="AH2" s="33"/>
      <c r="AI2" s="33"/>
      <c r="AJ2" s="33"/>
      <c r="AK2" s="33"/>
      <c r="AL2" s="33"/>
      <c r="AM2" s="33"/>
      <c r="AN2" s="34"/>
      <c r="AO2" s="34"/>
      <c r="AP2" s="34"/>
      <c r="AQ2" s="34"/>
      <c r="AR2" s="34"/>
      <c r="AS2" s="123"/>
      <c r="AT2" s="33"/>
      <c r="AU2" s="33"/>
      <c r="AV2" s="33"/>
      <c r="AW2" s="33"/>
      <c r="AX2" s="33"/>
      <c r="AY2" s="33"/>
      <c r="AZ2" s="33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4"/>
      <c r="CA2" s="34"/>
      <c r="CB2" s="34"/>
      <c r="CC2" s="33"/>
      <c r="CD2" s="33"/>
      <c r="CE2" s="33"/>
      <c r="CF2" s="33"/>
      <c r="CG2" s="33"/>
      <c r="CH2" s="33"/>
      <c r="CI2" s="33"/>
      <c r="CJ2" s="33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54"/>
      <c r="DF2" s="429" t="s">
        <v>868</v>
      </c>
      <c r="DG2" s="429"/>
      <c r="DH2" s="429"/>
      <c r="DI2" s="429"/>
      <c r="DJ2" s="429"/>
      <c r="DK2" s="429"/>
      <c r="DL2" s="54"/>
      <c r="DM2" s="54"/>
      <c r="DN2" s="54"/>
    </row>
    <row r="3" spans="1:11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3"/>
      <c r="AH3" s="33"/>
      <c r="AI3" s="33"/>
      <c r="AJ3" s="33"/>
      <c r="AK3" s="33"/>
      <c r="AL3" s="33"/>
      <c r="AM3" s="33"/>
      <c r="AN3" s="34"/>
      <c r="AO3" s="34"/>
      <c r="AP3" s="34"/>
      <c r="AQ3" s="34"/>
      <c r="AR3" s="34"/>
      <c r="AS3" s="123"/>
      <c r="AT3" s="33"/>
      <c r="AU3" s="33"/>
      <c r="AV3" s="33"/>
      <c r="AW3" s="33"/>
      <c r="AX3" s="33"/>
      <c r="AY3" s="33"/>
      <c r="AZ3" s="33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4"/>
      <c r="CA3" s="34"/>
      <c r="CB3" s="34"/>
      <c r="CC3" s="33"/>
      <c r="CD3" s="33"/>
      <c r="CE3" s="33"/>
      <c r="CF3" s="33"/>
      <c r="CG3" s="33"/>
      <c r="CH3" s="33"/>
      <c r="CI3" s="33"/>
      <c r="CJ3" s="33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54"/>
      <c r="DF3" s="429" t="s">
        <v>93</v>
      </c>
      <c r="DG3" s="429"/>
      <c r="DH3" s="429"/>
      <c r="DI3" s="429"/>
      <c r="DJ3" s="429"/>
      <c r="DK3" s="429"/>
      <c r="DL3" s="54"/>
      <c r="DM3" s="54"/>
      <c r="DN3" s="54"/>
    </row>
    <row r="4" spans="1:118" ht="18.7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4"/>
      <c r="AG4" s="33"/>
      <c r="AH4" s="33"/>
      <c r="AI4" s="33"/>
      <c r="AJ4" s="33"/>
      <c r="AK4" s="33"/>
      <c r="AL4" s="33"/>
      <c r="AM4" s="33"/>
      <c r="AN4" s="34"/>
      <c r="AO4" s="34"/>
      <c r="AP4" s="34"/>
      <c r="AQ4" s="34"/>
      <c r="AR4" s="34"/>
      <c r="AS4" s="124"/>
      <c r="AT4" s="33"/>
      <c r="AU4" s="33"/>
      <c r="AV4" s="33"/>
      <c r="AW4" s="33"/>
      <c r="AX4" s="33"/>
      <c r="AY4" s="33"/>
      <c r="AZ4" s="33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4"/>
      <c r="CA4" s="34"/>
      <c r="CB4" s="34"/>
      <c r="CC4" s="33"/>
      <c r="CD4" s="33"/>
      <c r="CE4" s="33"/>
      <c r="CF4" s="33"/>
      <c r="CG4" s="33"/>
      <c r="CH4" s="33"/>
      <c r="CI4" s="33"/>
      <c r="CJ4" s="33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54"/>
      <c r="DF4" s="431" t="s">
        <v>884</v>
      </c>
      <c r="DG4" s="431"/>
      <c r="DH4" s="431"/>
      <c r="DI4" s="431"/>
      <c r="DJ4" s="431"/>
      <c r="DK4" s="431"/>
      <c r="DL4" s="54"/>
      <c r="DM4" s="54"/>
      <c r="DN4" s="54"/>
    </row>
    <row r="5" spans="1:118" ht="18.7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4"/>
      <c r="AG5" s="33"/>
      <c r="AH5" s="33"/>
      <c r="AI5" s="33"/>
      <c r="AJ5" s="33"/>
      <c r="AK5" s="33"/>
      <c r="AL5" s="33"/>
      <c r="AM5" s="33"/>
      <c r="AN5" s="34"/>
      <c r="AO5" s="34"/>
      <c r="AP5" s="34"/>
      <c r="AQ5" s="34"/>
      <c r="AR5" s="34"/>
      <c r="AS5" s="124"/>
      <c r="AT5" s="33"/>
      <c r="AU5" s="33"/>
      <c r="AV5" s="33"/>
      <c r="AW5" s="33"/>
      <c r="AX5" s="33"/>
      <c r="AY5" s="33"/>
      <c r="AZ5" s="33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4"/>
      <c r="CA5" s="34"/>
      <c r="CB5" s="34"/>
      <c r="CC5" s="33"/>
      <c r="CD5" s="33"/>
      <c r="CE5" s="33"/>
      <c r="CF5" s="33"/>
      <c r="CG5" s="33"/>
      <c r="CH5" s="33"/>
      <c r="CI5" s="33"/>
      <c r="CJ5" s="33"/>
      <c r="CK5" s="106"/>
      <c r="CL5" s="106"/>
      <c r="CM5" s="106"/>
      <c r="CN5" s="106"/>
      <c r="CO5" s="106"/>
      <c r="CP5" s="106"/>
      <c r="CQ5" s="106"/>
      <c r="CR5" s="106"/>
      <c r="CS5" s="106"/>
      <c r="CT5" s="106"/>
      <c r="CU5" s="106"/>
      <c r="CV5" s="106"/>
      <c r="CW5" s="106"/>
      <c r="CX5" s="106"/>
      <c r="CY5" s="106"/>
      <c r="CZ5" s="106"/>
      <c r="DA5" s="106"/>
      <c r="DB5" s="106"/>
      <c r="DC5" s="106"/>
      <c r="DD5" s="106"/>
      <c r="DE5" s="54"/>
      <c r="DF5" s="484"/>
      <c r="DG5" s="484"/>
      <c r="DH5" s="484"/>
      <c r="DI5" s="484"/>
      <c r="DJ5" s="484"/>
      <c r="DK5" s="484"/>
      <c r="DL5" s="54"/>
      <c r="DM5" s="54"/>
      <c r="DN5" s="54"/>
    </row>
    <row r="6" spans="1:118" ht="15.75">
      <c r="A6" s="485" t="s">
        <v>469</v>
      </c>
      <c r="B6" s="485"/>
      <c r="C6" s="485"/>
      <c r="D6" s="485"/>
      <c r="E6" s="485"/>
      <c r="F6" s="485"/>
      <c r="G6" s="485"/>
      <c r="H6" s="485"/>
      <c r="I6" s="485"/>
      <c r="J6" s="485"/>
      <c r="K6" s="485"/>
      <c r="L6" s="485"/>
      <c r="M6" s="485"/>
      <c r="N6" s="485"/>
      <c r="O6" s="485"/>
      <c r="P6" s="485"/>
      <c r="Q6" s="485"/>
      <c r="R6" s="485"/>
      <c r="S6" s="485"/>
      <c r="T6" s="485"/>
      <c r="U6" s="485"/>
      <c r="V6" s="485"/>
      <c r="W6" s="485"/>
      <c r="X6" s="485"/>
      <c r="Y6" s="485"/>
      <c r="Z6" s="485"/>
      <c r="AA6" s="485"/>
      <c r="AB6" s="485"/>
      <c r="AC6" s="485"/>
      <c r="AD6" s="485"/>
      <c r="AE6" s="485"/>
      <c r="AF6" s="485"/>
      <c r="AG6" s="485"/>
      <c r="AH6" s="485"/>
      <c r="AI6" s="485"/>
      <c r="AJ6" s="485"/>
      <c r="AK6" s="485"/>
      <c r="AL6" s="485"/>
      <c r="AM6" s="485"/>
      <c r="AN6" s="485"/>
      <c r="AO6" s="485"/>
      <c r="AP6" s="485"/>
      <c r="AQ6" s="485"/>
      <c r="AR6" s="485"/>
      <c r="AS6" s="485"/>
      <c r="AT6" s="33"/>
      <c r="AU6" s="33"/>
      <c r="AV6" s="33"/>
      <c r="AW6" s="33"/>
      <c r="AX6" s="33"/>
      <c r="AY6" s="33"/>
      <c r="AZ6" s="33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4"/>
      <c r="CA6" s="34"/>
      <c r="CB6" s="34"/>
      <c r="CC6" s="33"/>
      <c r="CD6" s="33"/>
      <c r="CE6" s="33"/>
      <c r="CF6" s="33"/>
      <c r="CG6" s="33"/>
      <c r="CH6" s="33"/>
      <c r="CI6" s="33"/>
      <c r="CJ6" s="33"/>
      <c r="CK6" s="106"/>
      <c r="CL6" s="106"/>
      <c r="CM6" s="106"/>
      <c r="CN6" s="106"/>
      <c r="CO6" s="106"/>
      <c r="CP6" s="106"/>
      <c r="CQ6" s="106"/>
      <c r="CR6" s="106"/>
      <c r="CS6" s="106"/>
      <c r="CT6" s="106"/>
      <c r="CU6" s="106"/>
      <c r="CV6" s="106"/>
      <c r="CW6" s="106"/>
      <c r="CX6" s="106"/>
      <c r="CY6" s="106"/>
      <c r="CZ6" s="106"/>
      <c r="DA6" s="106"/>
      <c r="DB6" s="106"/>
      <c r="DC6" s="106"/>
      <c r="DD6" s="106"/>
      <c r="DE6" s="54"/>
      <c r="DF6" s="54"/>
      <c r="DG6" s="54"/>
      <c r="DH6" s="54"/>
      <c r="DI6" s="54"/>
      <c r="DJ6" s="54"/>
      <c r="DK6" s="54"/>
      <c r="DL6" s="54"/>
      <c r="DM6" s="54"/>
      <c r="DN6" s="54"/>
    </row>
    <row r="7" spans="1:118" ht="15.75">
      <c r="A7" s="432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2"/>
      <c r="R7" s="432"/>
      <c r="S7" s="432"/>
      <c r="T7" s="432"/>
      <c r="U7" s="432"/>
      <c r="V7" s="432"/>
      <c r="W7" s="432"/>
      <c r="X7" s="432"/>
      <c r="Y7" s="432"/>
      <c r="Z7" s="432"/>
      <c r="AA7" s="432"/>
      <c r="AB7" s="432"/>
      <c r="AC7" s="432"/>
      <c r="AD7" s="432"/>
      <c r="AE7" s="432"/>
      <c r="AF7" s="432"/>
      <c r="AG7" s="432"/>
      <c r="AH7" s="432"/>
      <c r="AI7" s="432"/>
      <c r="AJ7" s="432"/>
      <c r="AK7" s="432"/>
      <c r="AL7" s="432"/>
      <c r="AM7" s="432"/>
      <c r="AN7" s="432"/>
      <c r="AO7" s="432"/>
      <c r="AP7" s="432"/>
      <c r="AQ7" s="432"/>
      <c r="AR7" s="432"/>
      <c r="AS7" s="432"/>
      <c r="AT7" s="79"/>
      <c r="AU7" s="79"/>
      <c r="AV7" s="79"/>
      <c r="AW7" s="79"/>
      <c r="AX7" s="79"/>
      <c r="AY7" s="79"/>
      <c r="AZ7" s="79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  <c r="BM7" s="125"/>
      <c r="BN7" s="125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125"/>
      <c r="CA7" s="125"/>
      <c r="CB7" s="125"/>
      <c r="CC7" s="79"/>
      <c r="CD7" s="79"/>
      <c r="CE7" s="79"/>
      <c r="CF7" s="79"/>
      <c r="CG7" s="79"/>
      <c r="CH7" s="79"/>
      <c r="CI7" s="79"/>
      <c r="CJ7" s="79"/>
      <c r="CK7" s="106"/>
      <c r="CL7" s="106"/>
      <c r="CM7" s="106"/>
      <c r="CN7" s="106"/>
      <c r="CO7" s="106"/>
      <c r="CP7" s="106"/>
      <c r="CQ7" s="106"/>
      <c r="CR7" s="106"/>
      <c r="CS7" s="106"/>
      <c r="CT7" s="106"/>
      <c r="CU7" s="106"/>
      <c r="CV7" s="106"/>
      <c r="CW7" s="106"/>
      <c r="CX7" s="106"/>
      <c r="CY7" s="106"/>
      <c r="CZ7" s="106"/>
      <c r="DA7" s="106"/>
      <c r="DB7" s="106"/>
      <c r="DC7" s="106"/>
      <c r="DD7" s="106"/>
      <c r="DE7" s="54"/>
      <c r="DF7" s="54"/>
      <c r="DG7" s="54"/>
      <c r="DH7" s="54"/>
      <c r="DI7" s="54"/>
      <c r="DJ7" s="54"/>
      <c r="DK7" s="54"/>
      <c r="DL7" s="54"/>
      <c r="DM7" s="54"/>
      <c r="DN7" s="54"/>
    </row>
    <row r="8" spans="1:118" ht="18.75">
      <c r="A8" s="486" t="s">
        <v>470</v>
      </c>
      <c r="B8" s="486"/>
      <c r="C8" s="486"/>
      <c r="D8" s="486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486"/>
      <c r="Z8" s="486"/>
      <c r="AA8" s="486"/>
      <c r="AB8" s="486"/>
      <c r="AC8" s="486"/>
      <c r="AD8" s="486"/>
      <c r="AE8" s="486"/>
      <c r="AF8" s="486"/>
      <c r="AG8" s="486"/>
      <c r="AH8" s="486"/>
      <c r="AI8" s="486"/>
      <c r="AJ8" s="486"/>
      <c r="AK8" s="486"/>
      <c r="AL8" s="486"/>
      <c r="AM8" s="486"/>
      <c r="AN8" s="486"/>
      <c r="AO8" s="486"/>
      <c r="AP8" s="486"/>
      <c r="AQ8" s="486"/>
      <c r="AR8" s="486"/>
      <c r="AS8" s="486"/>
      <c r="AT8" s="126"/>
      <c r="AU8" s="126"/>
      <c r="AV8" s="126"/>
      <c r="AW8" s="126"/>
      <c r="AX8" s="126"/>
      <c r="AY8" s="126"/>
      <c r="AZ8" s="126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/>
      <c r="BZ8" s="127"/>
      <c r="CA8" s="127"/>
      <c r="CB8" s="127"/>
      <c r="CC8" s="126"/>
      <c r="CD8" s="126"/>
      <c r="CE8" s="126"/>
      <c r="CF8" s="126"/>
      <c r="CG8" s="126"/>
      <c r="CH8" s="126"/>
      <c r="CI8" s="126"/>
      <c r="CJ8" s="126"/>
      <c r="CK8" s="106"/>
      <c r="CL8" s="106"/>
      <c r="CM8" s="106"/>
      <c r="CN8" s="106"/>
      <c r="CO8" s="106"/>
      <c r="CP8" s="106"/>
      <c r="CQ8" s="106"/>
      <c r="CR8" s="106"/>
      <c r="CS8" s="106"/>
      <c r="CT8" s="106"/>
      <c r="CU8" s="106"/>
      <c r="CV8" s="106"/>
      <c r="CW8" s="106"/>
      <c r="CX8" s="106"/>
      <c r="CY8" s="106"/>
      <c r="CZ8" s="106"/>
      <c r="DA8" s="106"/>
      <c r="DB8" s="106"/>
      <c r="DC8" s="106"/>
      <c r="DD8" s="106"/>
      <c r="DE8" s="54"/>
      <c r="DF8" s="54"/>
      <c r="DG8" s="54"/>
      <c r="DH8" s="54"/>
      <c r="DI8" s="54"/>
      <c r="DJ8" s="54"/>
      <c r="DK8" s="54"/>
      <c r="DL8" s="54"/>
      <c r="DM8" s="54"/>
      <c r="DN8" s="54"/>
    </row>
    <row r="9" spans="1:118" ht="15.75">
      <c r="A9" s="487" t="s">
        <v>204</v>
      </c>
      <c r="B9" s="487"/>
      <c r="C9" s="487"/>
      <c r="D9" s="487"/>
      <c r="E9" s="487"/>
      <c r="F9" s="487"/>
      <c r="G9" s="487"/>
      <c r="H9" s="487"/>
      <c r="I9" s="487"/>
      <c r="J9" s="487"/>
      <c r="K9" s="487"/>
      <c r="L9" s="487"/>
      <c r="M9" s="487"/>
      <c r="N9" s="487"/>
      <c r="O9" s="487"/>
      <c r="P9" s="487"/>
      <c r="Q9" s="487"/>
      <c r="R9" s="487"/>
      <c r="S9" s="487"/>
      <c r="T9" s="487"/>
      <c r="U9" s="487"/>
      <c r="V9" s="487"/>
      <c r="W9" s="487"/>
      <c r="X9" s="487"/>
      <c r="Y9" s="487"/>
      <c r="Z9" s="487"/>
      <c r="AA9" s="487"/>
      <c r="AB9" s="487"/>
      <c r="AC9" s="487"/>
      <c r="AD9" s="487"/>
      <c r="AE9" s="487"/>
      <c r="AF9" s="487"/>
      <c r="AG9" s="487"/>
      <c r="AH9" s="487"/>
      <c r="AI9" s="487"/>
      <c r="AJ9" s="487"/>
      <c r="AK9" s="487"/>
      <c r="AL9" s="487"/>
      <c r="AM9" s="487"/>
      <c r="AN9" s="487"/>
      <c r="AO9" s="487"/>
      <c r="AP9" s="487"/>
      <c r="AQ9" s="487"/>
      <c r="AR9" s="487"/>
      <c r="AS9" s="487"/>
      <c r="AT9" s="128"/>
      <c r="AU9" s="128"/>
      <c r="AV9" s="128"/>
      <c r="AW9" s="128"/>
      <c r="AX9" s="128"/>
      <c r="AY9" s="128"/>
      <c r="AZ9" s="128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28"/>
      <c r="BP9" s="128"/>
      <c r="BQ9" s="128"/>
      <c r="BR9" s="128"/>
      <c r="BS9" s="128"/>
      <c r="BT9" s="128"/>
      <c r="BU9" s="128"/>
      <c r="BV9" s="128"/>
      <c r="BW9" s="128"/>
      <c r="BX9" s="128"/>
      <c r="BY9" s="128"/>
      <c r="BZ9" s="129"/>
      <c r="CA9" s="129"/>
      <c r="CB9" s="129"/>
      <c r="CC9" s="128"/>
      <c r="CD9" s="128"/>
      <c r="CE9" s="128"/>
      <c r="CF9" s="128"/>
      <c r="CG9" s="128"/>
      <c r="CH9" s="128"/>
      <c r="CI9" s="128"/>
      <c r="CJ9" s="128"/>
      <c r="CK9" s="106"/>
      <c r="CL9" s="106"/>
      <c r="CM9" s="106"/>
      <c r="CN9" s="106"/>
      <c r="CO9" s="106"/>
      <c r="CP9" s="106"/>
      <c r="CQ9" s="106"/>
      <c r="CR9" s="106"/>
      <c r="CS9" s="106"/>
      <c r="CT9" s="106"/>
      <c r="CU9" s="106"/>
      <c r="CV9" s="106"/>
      <c r="CW9" s="106"/>
      <c r="CX9" s="106"/>
      <c r="CY9" s="106"/>
      <c r="CZ9" s="106"/>
      <c r="DA9" s="106"/>
      <c r="DB9" s="106"/>
      <c r="DC9" s="106"/>
      <c r="DD9" s="106"/>
      <c r="DE9" s="54"/>
      <c r="DF9" s="54"/>
      <c r="DG9" s="54"/>
      <c r="DH9" s="54"/>
      <c r="DI9" s="54"/>
      <c r="DJ9" s="54"/>
      <c r="DK9" s="54"/>
      <c r="DL9" s="54"/>
      <c r="DM9" s="54"/>
      <c r="DN9" s="54"/>
    </row>
    <row r="10" spans="1:118" ht="16.5">
      <c r="A10" s="434"/>
      <c r="B10" s="434"/>
      <c r="C10" s="434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34"/>
      <c r="P10" s="434"/>
      <c r="Q10" s="434"/>
      <c r="R10" s="434"/>
      <c r="S10" s="434"/>
      <c r="T10" s="434"/>
      <c r="U10" s="434"/>
      <c r="V10" s="434"/>
      <c r="W10" s="434"/>
      <c r="X10" s="434"/>
      <c r="Y10" s="434"/>
      <c r="Z10" s="434"/>
      <c r="AA10" s="434"/>
      <c r="AB10" s="434"/>
      <c r="AC10" s="434"/>
      <c r="AD10" s="434"/>
      <c r="AE10" s="434"/>
      <c r="AF10" s="434"/>
      <c r="AG10" s="434"/>
      <c r="AH10" s="434"/>
      <c r="AI10" s="434"/>
      <c r="AJ10" s="434"/>
      <c r="AK10" s="434"/>
      <c r="AL10" s="434"/>
      <c r="AM10" s="434"/>
      <c r="AN10" s="434"/>
      <c r="AO10" s="434"/>
      <c r="AP10" s="434"/>
      <c r="AQ10" s="434"/>
      <c r="AR10" s="434"/>
      <c r="AS10" s="434"/>
      <c r="AT10" s="130"/>
      <c r="AU10" s="33"/>
      <c r="AV10" s="85"/>
      <c r="AW10" s="33"/>
      <c r="AX10" s="33"/>
      <c r="AY10" s="33"/>
      <c r="AZ10" s="33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4"/>
      <c r="CA10" s="34"/>
      <c r="CB10" s="34"/>
      <c r="CC10" s="33"/>
      <c r="CD10" s="33"/>
      <c r="CE10" s="33"/>
      <c r="CF10" s="33"/>
      <c r="CG10" s="33"/>
      <c r="CH10" s="33"/>
      <c r="CI10" s="131"/>
      <c r="CJ10" s="33"/>
      <c r="CK10" s="106"/>
      <c r="CL10" s="106"/>
      <c r="CM10" s="106"/>
      <c r="CN10" s="106"/>
      <c r="CO10" s="106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A10" s="106"/>
      <c r="DB10" s="106"/>
      <c r="DC10" s="106"/>
      <c r="DD10" s="106"/>
      <c r="DE10" s="54"/>
      <c r="DF10" s="54"/>
      <c r="DG10" s="54"/>
      <c r="DH10" s="54"/>
      <c r="DI10" s="54"/>
      <c r="DJ10" s="54"/>
      <c r="DK10" s="54"/>
      <c r="DL10" s="54"/>
      <c r="DM10" s="54"/>
      <c r="DN10" s="54"/>
    </row>
    <row r="11" spans="1:118" ht="15.75">
      <c r="A11" s="434" t="s">
        <v>875</v>
      </c>
      <c r="B11" s="434"/>
      <c r="C11" s="434"/>
      <c r="D11" s="434"/>
      <c r="E11" s="434"/>
      <c r="F11" s="434"/>
      <c r="G11" s="434"/>
      <c r="H11" s="434"/>
      <c r="I11" s="434"/>
      <c r="J11" s="434"/>
      <c r="K11" s="434"/>
      <c r="L11" s="434"/>
      <c r="M11" s="434"/>
      <c r="N11" s="434"/>
      <c r="O11" s="434"/>
      <c r="P11" s="434"/>
      <c r="Q11" s="434"/>
      <c r="R11" s="434"/>
      <c r="S11" s="434"/>
      <c r="T11" s="434"/>
      <c r="U11" s="434"/>
      <c r="V11" s="434"/>
      <c r="W11" s="434"/>
      <c r="X11" s="434"/>
      <c r="Y11" s="434"/>
      <c r="Z11" s="434"/>
      <c r="AA11" s="434"/>
      <c r="AB11" s="434"/>
      <c r="AC11" s="434"/>
      <c r="AD11" s="434"/>
      <c r="AE11" s="434"/>
      <c r="AF11" s="434"/>
      <c r="AG11" s="434"/>
      <c r="AH11" s="434"/>
      <c r="AI11" s="434"/>
      <c r="AJ11" s="434"/>
      <c r="AK11" s="434"/>
      <c r="AL11" s="434"/>
      <c r="AM11" s="434"/>
      <c r="AN11" s="434"/>
      <c r="AO11" s="434"/>
      <c r="AP11" s="434"/>
      <c r="AQ11" s="434"/>
      <c r="AR11" s="434"/>
      <c r="AS11" s="434"/>
      <c r="AT11" s="132"/>
      <c r="AU11" s="132"/>
      <c r="AV11" s="132"/>
      <c r="AW11" s="132"/>
      <c r="AX11" s="132"/>
      <c r="AY11" s="132"/>
      <c r="AZ11" s="132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2"/>
      <c r="BP11" s="132"/>
      <c r="BQ11" s="132"/>
      <c r="BR11" s="132"/>
      <c r="BS11" s="132"/>
      <c r="BT11" s="132"/>
      <c r="BU11" s="132"/>
      <c r="BV11" s="132"/>
      <c r="BW11" s="132"/>
      <c r="BX11" s="132"/>
      <c r="BY11" s="132"/>
      <c r="BZ11" s="133"/>
      <c r="CA11" s="133"/>
      <c r="CB11" s="133"/>
      <c r="CC11" s="132"/>
      <c r="CD11" s="132"/>
      <c r="CE11" s="132"/>
      <c r="CF11" s="132"/>
      <c r="CG11" s="132"/>
      <c r="CH11" s="132"/>
      <c r="CI11" s="132"/>
      <c r="CJ11" s="132"/>
      <c r="CK11" s="106"/>
      <c r="CL11" s="106"/>
      <c r="CM11" s="106"/>
      <c r="CN11" s="106"/>
      <c r="CO11" s="106"/>
      <c r="CP11" s="106"/>
      <c r="CQ11" s="106"/>
      <c r="CR11" s="106"/>
      <c r="CS11" s="106"/>
      <c r="CT11" s="106"/>
      <c r="CU11" s="106"/>
      <c r="CV11" s="106"/>
      <c r="CW11" s="106"/>
      <c r="CX11" s="106"/>
      <c r="CY11" s="106"/>
      <c r="CZ11" s="106"/>
      <c r="DA11" s="106"/>
      <c r="DB11" s="106"/>
      <c r="DC11" s="106"/>
      <c r="DD11" s="106"/>
      <c r="DE11" s="54"/>
      <c r="DF11" s="54"/>
      <c r="DG11" s="54"/>
      <c r="DH11" s="54"/>
      <c r="DI11" s="54"/>
      <c r="DJ11" s="54"/>
      <c r="DK11" s="54"/>
      <c r="DL11" s="54"/>
      <c r="DM11" s="54"/>
      <c r="DN11" s="54"/>
    </row>
    <row r="12" spans="1:118" ht="15.75">
      <c r="A12" s="432"/>
      <c r="B12" s="432"/>
      <c r="C12" s="432"/>
      <c r="D12" s="432"/>
      <c r="E12" s="432"/>
      <c r="F12" s="432"/>
      <c r="G12" s="432"/>
      <c r="H12" s="432"/>
      <c r="I12" s="432"/>
      <c r="J12" s="432"/>
      <c r="K12" s="432"/>
      <c r="L12" s="432"/>
      <c r="M12" s="432"/>
      <c r="N12" s="432"/>
      <c r="O12" s="432"/>
      <c r="P12" s="432"/>
      <c r="Q12" s="432"/>
      <c r="R12" s="432"/>
      <c r="S12" s="432"/>
      <c r="T12" s="432"/>
      <c r="U12" s="432"/>
      <c r="V12" s="432"/>
      <c r="W12" s="432"/>
      <c r="X12" s="432"/>
      <c r="Y12" s="432"/>
      <c r="Z12" s="432"/>
      <c r="AA12" s="432"/>
      <c r="AB12" s="432"/>
      <c r="AC12" s="432"/>
      <c r="AD12" s="432"/>
      <c r="AE12" s="432"/>
      <c r="AF12" s="432"/>
      <c r="AG12" s="432"/>
      <c r="AH12" s="432"/>
      <c r="AI12" s="432"/>
      <c r="AJ12" s="432"/>
      <c r="AK12" s="432"/>
      <c r="AL12" s="432"/>
      <c r="AM12" s="432"/>
      <c r="AN12" s="432"/>
      <c r="AO12" s="432"/>
      <c r="AP12" s="432"/>
      <c r="AQ12" s="432"/>
      <c r="AR12" s="432"/>
      <c r="AS12" s="432"/>
      <c r="AT12" s="33"/>
      <c r="AU12" s="33"/>
      <c r="AV12" s="33"/>
      <c r="AW12" s="33"/>
      <c r="AX12" s="33"/>
      <c r="AY12" s="33"/>
      <c r="AZ12" s="33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4"/>
      <c r="CA12" s="34"/>
      <c r="CB12" s="34"/>
      <c r="CC12" s="33"/>
      <c r="CD12" s="33"/>
      <c r="CE12" s="33"/>
      <c r="CF12" s="33"/>
      <c r="CG12" s="33"/>
      <c r="CH12" s="33"/>
      <c r="CI12" s="33"/>
      <c r="CJ12" s="33"/>
      <c r="CK12" s="106"/>
      <c r="CL12" s="106"/>
      <c r="CM12" s="106"/>
      <c r="CN12" s="106"/>
      <c r="CO12" s="106"/>
      <c r="CP12" s="106"/>
      <c r="CQ12" s="106"/>
      <c r="CR12" s="106"/>
      <c r="CS12" s="106"/>
      <c r="CT12" s="106"/>
      <c r="CU12" s="106"/>
      <c r="CV12" s="106"/>
      <c r="CW12" s="106"/>
      <c r="CX12" s="106"/>
      <c r="CY12" s="106"/>
      <c r="CZ12" s="106"/>
      <c r="DA12" s="106"/>
      <c r="DB12" s="106"/>
      <c r="DC12" s="106"/>
      <c r="DD12" s="106"/>
      <c r="DE12" s="54"/>
      <c r="DF12" s="54"/>
      <c r="DG12" s="54"/>
      <c r="DH12" s="54"/>
      <c r="DI12" s="54"/>
      <c r="DJ12" s="54"/>
      <c r="DK12" s="54"/>
      <c r="DL12" s="54"/>
      <c r="DM12" s="54"/>
      <c r="DN12" s="54"/>
    </row>
    <row r="13" spans="1:118" ht="50.25" customHeight="1">
      <c r="A13" s="462" t="s">
        <v>358</v>
      </c>
      <c r="B13" s="462"/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2"/>
      <c r="T13" s="462"/>
      <c r="U13" s="462"/>
      <c r="V13" s="462"/>
      <c r="W13" s="462"/>
      <c r="X13" s="462"/>
      <c r="Y13" s="462"/>
      <c r="Z13" s="462"/>
      <c r="AA13" s="462"/>
      <c r="AB13" s="462"/>
      <c r="AC13" s="462"/>
      <c r="AD13" s="462"/>
      <c r="AE13" s="462"/>
      <c r="AF13" s="462"/>
      <c r="AG13" s="462"/>
      <c r="AH13" s="462"/>
      <c r="AI13" s="462"/>
      <c r="AJ13" s="462"/>
      <c r="AK13" s="462"/>
      <c r="AL13" s="462"/>
      <c r="AM13" s="462"/>
      <c r="AN13" s="462"/>
      <c r="AO13" s="462"/>
      <c r="AP13" s="462"/>
      <c r="AQ13" s="462"/>
      <c r="AR13" s="462"/>
      <c r="AS13" s="462"/>
      <c r="AT13" s="134"/>
      <c r="AU13" s="134"/>
      <c r="AV13" s="134"/>
      <c r="AW13" s="134"/>
      <c r="AX13" s="134"/>
      <c r="AY13" s="134"/>
      <c r="AZ13" s="134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/>
      <c r="BN13" s="135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5"/>
      <c r="CA13" s="135"/>
      <c r="CB13" s="135"/>
      <c r="CC13" s="134"/>
      <c r="CD13" s="134"/>
      <c r="CE13" s="134"/>
      <c r="CF13" s="134"/>
      <c r="CG13" s="134"/>
      <c r="CH13" s="134"/>
      <c r="CI13" s="134"/>
      <c r="CJ13" s="134"/>
      <c r="CK13" s="106"/>
      <c r="CL13" s="106"/>
      <c r="CM13" s="106"/>
      <c r="CN13" s="106"/>
      <c r="CO13" s="106"/>
      <c r="CP13" s="106"/>
      <c r="CQ13" s="106"/>
      <c r="CR13" s="106"/>
      <c r="CS13" s="106"/>
      <c r="CT13" s="106"/>
      <c r="CU13" s="106"/>
      <c r="CV13" s="106"/>
      <c r="CW13" s="106"/>
      <c r="CX13" s="106"/>
      <c r="CY13" s="106"/>
      <c r="CZ13" s="106"/>
      <c r="DA13" s="106"/>
      <c r="DB13" s="106"/>
      <c r="DC13" s="106"/>
      <c r="DD13" s="106"/>
      <c r="DE13" s="54"/>
      <c r="DF13" s="54"/>
      <c r="DG13" s="54"/>
      <c r="DH13" s="54"/>
      <c r="DI13" s="54"/>
      <c r="DJ13" s="54"/>
      <c r="DK13" s="54"/>
      <c r="DL13" s="54"/>
      <c r="DM13" s="54"/>
      <c r="DN13" s="54"/>
    </row>
    <row r="14" spans="1:118" ht="15.75">
      <c r="A14" s="434" t="s">
        <v>29</v>
      </c>
      <c r="B14" s="434"/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4"/>
      <c r="W14" s="434"/>
      <c r="X14" s="434"/>
      <c r="Y14" s="434"/>
      <c r="Z14" s="434"/>
      <c r="AA14" s="434"/>
      <c r="AB14" s="434"/>
      <c r="AC14" s="434"/>
      <c r="AD14" s="434"/>
      <c r="AE14" s="434"/>
      <c r="AF14" s="434"/>
      <c r="AG14" s="434"/>
      <c r="AH14" s="434"/>
      <c r="AI14" s="434"/>
      <c r="AJ14" s="434"/>
      <c r="AK14" s="434"/>
      <c r="AL14" s="434"/>
      <c r="AM14" s="434"/>
      <c r="AN14" s="434"/>
      <c r="AO14" s="434"/>
      <c r="AP14" s="434"/>
      <c r="AQ14" s="434"/>
      <c r="AR14" s="434"/>
      <c r="AS14" s="434"/>
      <c r="AT14" s="130"/>
      <c r="AU14" s="130"/>
      <c r="AV14" s="130"/>
      <c r="AW14" s="130"/>
      <c r="AX14" s="130"/>
      <c r="AY14" s="130"/>
      <c r="AZ14" s="130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6"/>
      <c r="CA14" s="136"/>
      <c r="CB14" s="136"/>
      <c r="CC14" s="130"/>
      <c r="CD14" s="130"/>
      <c r="CE14" s="130"/>
      <c r="CF14" s="130"/>
      <c r="CG14" s="130"/>
      <c r="CH14" s="130"/>
      <c r="CI14" s="130"/>
      <c r="CJ14" s="130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54"/>
      <c r="DF14" s="54"/>
      <c r="DG14" s="54"/>
      <c r="DH14" s="54"/>
      <c r="DI14" s="54"/>
      <c r="DJ14" s="54"/>
      <c r="DK14" s="54"/>
      <c r="DL14" s="54"/>
      <c r="DM14" s="54"/>
      <c r="DN14" s="54"/>
    </row>
    <row r="15" spans="1:118" ht="15.75">
      <c r="A15" s="438"/>
      <c r="B15" s="438"/>
      <c r="C15" s="438"/>
      <c r="D15" s="438"/>
      <c r="E15" s="438"/>
      <c r="F15" s="438"/>
      <c r="G15" s="438"/>
      <c r="H15" s="438"/>
      <c r="I15" s="438"/>
      <c r="J15" s="438"/>
      <c r="K15" s="438"/>
      <c r="L15" s="438"/>
      <c r="M15" s="438"/>
      <c r="N15" s="438"/>
      <c r="O15" s="438"/>
      <c r="P15" s="438"/>
      <c r="Q15" s="438"/>
      <c r="R15" s="438"/>
      <c r="S15" s="438"/>
      <c r="T15" s="438"/>
      <c r="U15" s="438"/>
      <c r="V15" s="438"/>
      <c r="W15" s="438"/>
      <c r="X15" s="438"/>
      <c r="Y15" s="438"/>
      <c r="Z15" s="438"/>
      <c r="AA15" s="438"/>
      <c r="AB15" s="438"/>
      <c r="AC15" s="438"/>
      <c r="AD15" s="438"/>
      <c r="AE15" s="438"/>
      <c r="AF15" s="438"/>
      <c r="AG15" s="438"/>
      <c r="AH15" s="438"/>
      <c r="AI15" s="438"/>
      <c r="AJ15" s="438"/>
      <c r="AK15" s="438"/>
      <c r="AL15" s="438"/>
      <c r="AM15" s="438"/>
      <c r="AN15" s="438"/>
      <c r="AO15" s="438"/>
      <c r="AP15" s="438"/>
      <c r="AQ15" s="438"/>
      <c r="AR15" s="438"/>
      <c r="AS15" s="438"/>
      <c r="AT15" s="438"/>
      <c r="AU15" s="438"/>
      <c r="AV15" s="438"/>
      <c r="AW15" s="438"/>
      <c r="AX15" s="438"/>
      <c r="AY15" s="438"/>
      <c r="AZ15" s="438"/>
      <c r="BA15" s="438"/>
      <c r="BB15" s="438"/>
      <c r="BC15" s="438"/>
      <c r="BD15" s="438"/>
      <c r="BE15" s="438"/>
      <c r="BF15" s="438"/>
      <c r="BG15" s="438"/>
      <c r="BH15" s="438"/>
      <c r="BI15" s="438"/>
      <c r="BJ15" s="438"/>
      <c r="BK15" s="438"/>
      <c r="BL15" s="438"/>
      <c r="BM15" s="438"/>
      <c r="BN15" s="438"/>
      <c r="BO15" s="438"/>
      <c r="BP15" s="438"/>
      <c r="BQ15" s="438"/>
      <c r="BR15" s="438"/>
      <c r="BS15" s="438"/>
      <c r="BT15" s="438"/>
      <c r="BU15" s="438"/>
      <c r="BV15" s="438"/>
      <c r="BW15" s="438"/>
      <c r="BX15" s="438"/>
      <c r="BY15" s="438"/>
      <c r="BZ15" s="438"/>
      <c r="CA15" s="438"/>
      <c r="CB15" s="438"/>
      <c r="CC15" s="438"/>
      <c r="CD15" s="438"/>
      <c r="CE15" s="438"/>
      <c r="CF15" s="438"/>
      <c r="CG15" s="438"/>
      <c r="CH15" s="438"/>
      <c r="CI15" s="438"/>
      <c r="CJ15" s="33"/>
      <c r="CK15" s="106"/>
      <c r="CL15" s="106"/>
      <c r="CM15" s="106"/>
      <c r="CN15" s="106"/>
      <c r="CO15" s="106"/>
      <c r="CP15" s="106"/>
      <c r="CQ15" s="106"/>
      <c r="CR15" s="106"/>
      <c r="CS15" s="106"/>
      <c r="CT15" s="106"/>
      <c r="CU15" s="106"/>
      <c r="CV15" s="106"/>
      <c r="CW15" s="106"/>
      <c r="CX15" s="106"/>
      <c r="CY15" s="106"/>
      <c r="CZ15" s="106"/>
      <c r="DA15" s="106"/>
      <c r="DB15" s="106"/>
      <c r="DC15" s="106"/>
      <c r="DD15" s="106"/>
      <c r="DE15" s="54"/>
      <c r="DF15" s="54"/>
      <c r="DG15" s="54"/>
      <c r="DH15" s="54"/>
      <c r="DI15" s="54"/>
      <c r="DJ15" s="54"/>
      <c r="DK15" s="54"/>
      <c r="DL15" s="54"/>
      <c r="DM15" s="54"/>
      <c r="DN15" s="54"/>
    </row>
    <row r="16" spans="1:118" ht="35.25" customHeight="1">
      <c r="A16" s="442" t="s">
        <v>30</v>
      </c>
      <c r="B16" s="442" t="s">
        <v>206</v>
      </c>
      <c r="C16" s="442" t="s">
        <v>207</v>
      </c>
      <c r="D16" s="409" t="s">
        <v>471</v>
      </c>
      <c r="E16" s="409"/>
      <c r="F16" s="409"/>
      <c r="G16" s="409"/>
      <c r="H16" s="409"/>
      <c r="I16" s="409"/>
      <c r="J16" s="409"/>
      <c r="K16" s="409"/>
      <c r="L16" s="409"/>
      <c r="M16" s="409"/>
      <c r="N16" s="409"/>
      <c r="O16" s="409"/>
      <c r="P16" s="409"/>
      <c r="Q16" s="409"/>
      <c r="R16" s="414" t="s">
        <v>534</v>
      </c>
      <c r="S16" s="488"/>
      <c r="T16" s="488"/>
      <c r="U16" s="488"/>
      <c r="V16" s="488"/>
      <c r="W16" s="488"/>
      <c r="X16" s="488"/>
      <c r="Y16" s="488"/>
      <c r="Z16" s="488"/>
      <c r="AA16" s="488"/>
      <c r="AB16" s="488"/>
      <c r="AC16" s="488"/>
      <c r="AD16" s="488"/>
      <c r="AE16" s="415"/>
      <c r="AF16" s="414" t="s">
        <v>535</v>
      </c>
      <c r="AG16" s="488"/>
      <c r="AH16" s="488"/>
      <c r="AI16" s="488"/>
      <c r="AJ16" s="488"/>
      <c r="AK16" s="488"/>
      <c r="AL16" s="488"/>
      <c r="AM16" s="488"/>
      <c r="AN16" s="488"/>
      <c r="AO16" s="488"/>
      <c r="AP16" s="488"/>
      <c r="AQ16" s="488"/>
      <c r="AR16" s="488"/>
      <c r="AS16" s="415"/>
      <c r="AT16" s="490" t="s">
        <v>536</v>
      </c>
      <c r="AU16" s="491"/>
      <c r="AV16" s="491"/>
      <c r="AW16" s="491"/>
      <c r="AX16" s="491"/>
      <c r="AY16" s="491"/>
      <c r="AZ16" s="491"/>
      <c r="BA16" s="491"/>
      <c r="BB16" s="491"/>
      <c r="BC16" s="491"/>
      <c r="BD16" s="491"/>
      <c r="BE16" s="491"/>
      <c r="BF16" s="491"/>
      <c r="BG16" s="492"/>
      <c r="BH16" s="496" t="s">
        <v>537</v>
      </c>
      <c r="BI16" s="497"/>
      <c r="BJ16" s="497"/>
      <c r="BK16" s="497"/>
      <c r="BL16" s="497"/>
      <c r="BM16" s="497"/>
      <c r="BN16" s="497"/>
      <c r="BO16" s="497"/>
      <c r="BP16" s="497"/>
      <c r="BQ16" s="497"/>
      <c r="BR16" s="497"/>
      <c r="BS16" s="497"/>
      <c r="BT16" s="497"/>
      <c r="BU16" s="498"/>
      <c r="BV16" s="496" t="s">
        <v>538</v>
      </c>
      <c r="BW16" s="497"/>
      <c r="BX16" s="497"/>
      <c r="BY16" s="497"/>
      <c r="BZ16" s="497"/>
      <c r="CA16" s="497"/>
      <c r="CB16" s="497"/>
      <c r="CC16" s="497"/>
      <c r="CD16" s="497"/>
      <c r="CE16" s="497"/>
      <c r="CF16" s="497"/>
      <c r="CG16" s="497"/>
      <c r="CH16" s="497"/>
      <c r="CI16" s="498"/>
      <c r="CJ16" s="496" t="s">
        <v>539</v>
      </c>
      <c r="CK16" s="497"/>
      <c r="CL16" s="497"/>
      <c r="CM16" s="497"/>
      <c r="CN16" s="497"/>
      <c r="CO16" s="497"/>
      <c r="CP16" s="497"/>
      <c r="CQ16" s="497"/>
      <c r="CR16" s="497"/>
      <c r="CS16" s="497"/>
      <c r="CT16" s="497"/>
      <c r="CU16" s="497"/>
      <c r="CV16" s="497"/>
      <c r="CW16" s="498"/>
      <c r="CX16" s="502" t="s">
        <v>472</v>
      </c>
      <c r="CY16" s="503"/>
      <c r="CZ16" s="503"/>
      <c r="DA16" s="503"/>
      <c r="DB16" s="503"/>
      <c r="DC16" s="503"/>
      <c r="DD16" s="503"/>
      <c r="DE16" s="503"/>
      <c r="DF16" s="503"/>
      <c r="DG16" s="503"/>
      <c r="DH16" s="503"/>
      <c r="DI16" s="503"/>
      <c r="DJ16" s="503"/>
      <c r="DK16" s="504"/>
      <c r="DL16" s="406" t="s">
        <v>250</v>
      </c>
      <c r="DM16" s="54"/>
      <c r="DN16" s="54"/>
    </row>
    <row r="17" spans="1:118" ht="24" customHeight="1">
      <c r="A17" s="442"/>
      <c r="B17" s="442"/>
      <c r="C17" s="442"/>
      <c r="D17" s="409"/>
      <c r="E17" s="409"/>
      <c r="F17" s="409"/>
      <c r="G17" s="409"/>
      <c r="H17" s="409"/>
      <c r="I17" s="409"/>
      <c r="J17" s="409"/>
      <c r="K17" s="409"/>
      <c r="L17" s="409"/>
      <c r="M17" s="409"/>
      <c r="N17" s="409"/>
      <c r="O17" s="409"/>
      <c r="P17" s="409"/>
      <c r="Q17" s="409"/>
      <c r="R17" s="416"/>
      <c r="S17" s="489"/>
      <c r="T17" s="489"/>
      <c r="U17" s="489"/>
      <c r="V17" s="489"/>
      <c r="W17" s="489"/>
      <c r="X17" s="489"/>
      <c r="Y17" s="489"/>
      <c r="Z17" s="489"/>
      <c r="AA17" s="489"/>
      <c r="AB17" s="489"/>
      <c r="AC17" s="489"/>
      <c r="AD17" s="489"/>
      <c r="AE17" s="417"/>
      <c r="AF17" s="416"/>
      <c r="AG17" s="489"/>
      <c r="AH17" s="489"/>
      <c r="AI17" s="489"/>
      <c r="AJ17" s="489"/>
      <c r="AK17" s="489"/>
      <c r="AL17" s="489"/>
      <c r="AM17" s="489"/>
      <c r="AN17" s="489"/>
      <c r="AO17" s="489"/>
      <c r="AP17" s="489"/>
      <c r="AQ17" s="489"/>
      <c r="AR17" s="489"/>
      <c r="AS17" s="417"/>
      <c r="AT17" s="493"/>
      <c r="AU17" s="494"/>
      <c r="AV17" s="494"/>
      <c r="AW17" s="494"/>
      <c r="AX17" s="494"/>
      <c r="AY17" s="494"/>
      <c r="AZ17" s="494"/>
      <c r="BA17" s="494"/>
      <c r="BB17" s="494"/>
      <c r="BC17" s="494"/>
      <c r="BD17" s="494"/>
      <c r="BE17" s="494"/>
      <c r="BF17" s="494"/>
      <c r="BG17" s="495"/>
      <c r="BH17" s="499"/>
      <c r="BI17" s="500"/>
      <c r="BJ17" s="500"/>
      <c r="BK17" s="500"/>
      <c r="BL17" s="500"/>
      <c r="BM17" s="500"/>
      <c r="BN17" s="500"/>
      <c r="BO17" s="500"/>
      <c r="BP17" s="500"/>
      <c r="BQ17" s="500"/>
      <c r="BR17" s="500"/>
      <c r="BS17" s="500"/>
      <c r="BT17" s="500"/>
      <c r="BU17" s="501"/>
      <c r="BV17" s="499"/>
      <c r="BW17" s="500"/>
      <c r="BX17" s="500"/>
      <c r="BY17" s="500"/>
      <c r="BZ17" s="500"/>
      <c r="CA17" s="500"/>
      <c r="CB17" s="500"/>
      <c r="CC17" s="500"/>
      <c r="CD17" s="500"/>
      <c r="CE17" s="500"/>
      <c r="CF17" s="500"/>
      <c r="CG17" s="500"/>
      <c r="CH17" s="500"/>
      <c r="CI17" s="501"/>
      <c r="CJ17" s="499"/>
      <c r="CK17" s="500"/>
      <c r="CL17" s="500"/>
      <c r="CM17" s="500"/>
      <c r="CN17" s="500"/>
      <c r="CO17" s="500"/>
      <c r="CP17" s="500"/>
      <c r="CQ17" s="500"/>
      <c r="CR17" s="500"/>
      <c r="CS17" s="500"/>
      <c r="CT17" s="500"/>
      <c r="CU17" s="500"/>
      <c r="CV17" s="500"/>
      <c r="CW17" s="501"/>
      <c r="CX17" s="505"/>
      <c r="CY17" s="506"/>
      <c r="CZ17" s="506"/>
      <c r="DA17" s="506"/>
      <c r="DB17" s="506"/>
      <c r="DC17" s="506"/>
      <c r="DD17" s="506"/>
      <c r="DE17" s="506"/>
      <c r="DF17" s="506"/>
      <c r="DG17" s="506"/>
      <c r="DH17" s="506"/>
      <c r="DI17" s="506"/>
      <c r="DJ17" s="506"/>
      <c r="DK17" s="507"/>
      <c r="DL17" s="410"/>
      <c r="DM17" s="54"/>
      <c r="DN17" s="54"/>
    </row>
    <row r="18" spans="1:118" ht="45" customHeight="1">
      <c r="A18" s="442"/>
      <c r="B18" s="442"/>
      <c r="C18" s="442"/>
      <c r="D18" s="461" t="s">
        <v>76</v>
      </c>
      <c r="E18" s="461"/>
      <c r="F18" s="461"/>
      <c r="G18" s="461"/>
      <c r="H18" s="461"/>
      <c r="I18" s="461"/>
      <c r="J18" s="461"/>
      <c r="K18" s="442" t="s">
        <v>75</v>
      </c>
      <c r="L18" s="442"/>
      <c r="M18" s="442"/>
      <c r="N18" s="442"/>
      <c r="O18" s="442"/>
      <c r="P18" s="442"/>
      <c r="Q18" s="442"/>
      <c r="R18" s="461" t="s">
        <v>76</v>
      </c>
      <c r="S18" s="461"/>
      <c r="T18" s="461"/>
      <c r="U18" s="461"/>
      <c r="V18" s="461"/>
      <c r="W18" s="461"/>
      <c r="X18" s="461"/>
      <c r="Y18" s="442" t="s">
        <v>75</v>
      </c>
      <c r="Z18" s="442"/>
      <c r="AA18" s="442"/>
      <c r="AB18" s="442"/>
      <c r="AC18" s="442"/>
      <c r="AD18" s="442"/>
      <c r="AE18" s="442"/>
      <c r="AF18" s="461" t="s">
        <v>76</v>
      </c>
      <c r="AG18" s="461"/>
      <c r="AH18" s="461"/>
      <c r="AI18" s="461"/>
      <c r="AJ18" s="461"/>
      <c r="AK18" s="461"/>
      <c r="AL18" s="461"/>
      <c r="AM18" s="442" t="s">
        <v>75</v>
      </c>
      <c r="AN18" s="442"/>
      <c r="AO18" s="442"/>
      <c r="AP18" s="442"/>
      <c r="AQ18" s="442"/>
      <c r="AR18" s="442"/>
      <c r="AS18" s="442"/>
      <c r="AT18" s="461" t="s">
        <v>76</v>
      </c>
      <c r="AU18" s="461"/>
      <c r="AV18" s="461"/>
      <c r="AW18" s="461"/>
      <c r="AX18" s="461"/>
      <c r="AY18" s="461"/>
      <c r="AZ18" s="461"/>
      <c r="BA18" s="442" t="s">
        <v>75</v>
      </c>
      <c r="BB18" s="442"/>
      <c r="BC18" s="442"/>
      <c r="BD18" s="442"/>
      <c r="BE18" s="442"/>
      <c r="BF18" s="442"/>
      <c r="BG18" s="442"/>
      <c r="BH18" s="461" t="s">
        <v>76</v>
      </c>
      <c r="BI18" s="461"/>
      <c r="BJ18" s="461"/>
      <c r="BK18" s="461"/>
      <c r="BL18" s="461"/>
      <c r="BM18" s="461"/>
      <c r="BN18" s="461"/>
      <c r="BO18" s="442" t="s">
        <v>75</v>
      </c>
      <c r="BP18" s="442"/>
      <c r="BQ18" s="442"/>
      <c r="BR18" s="442"/>
      <c r="BS18" s="442"/>
      <c r="BT18" s="442"/>
      <c r="BU18" s="442"/>
      <c r="BV18" s="461" t="s">
        <v>76</v>
      </c>
      <c r="BW18" s="461"/>
      <c r="BX18" s="461"/>
      <c r="BY18" s="461"/>
      <c r="BZ18" s="461"/>
      <c r="CA18" s="461"/>
      <c r="CB18" s="461"/>
      <c r="CC18" s="442" t="s">
        <v>75</v>
      </c>
      <c r="CD18" s="442"/>
      <c r="CE18" s="442"/>
      <c r="CF18" s="442"/>
      <c r="CG18" s="442"/>
      <c r="CH18" s="442"/>
      <c r="CI18" s="442"/>
      <c r="CJ18" s="461" t="s">
        <v>76</v>
      </c>
      <c r="CK18" s="461"/>
      <c r="CL18" s="461"/>
      <c r="CM18" s="461"/>
      <c r="CN18" s="461"/>
      <c r="CO18" s="461"/>
      <c r="CP18" s="461"/>
      <c r="CQ18" s="442" t="s">
        <v>75</v>
      </c>
      <c r="CR18" s="442"/>
      <c r="CS18" s="442"/>
      <c r="CT18" s="442"/>
      <c r="CU18" s="442"/>
      <c r="CV18" s="442"/>
      <c r="CW18" s="442"/>
      <c r="CX18" s="461" t="s">
        <v>76</v>
      </c>
      <c r="CY18" s="461"/>
      <c r="CZ18" s="461"/>
      <c r="DA18" s="461"/>
      <c r="DB18" s="461"/>
      <c r="DC18" s="461"/>
      <c r="DD18" s="461"/>
      <c r="DE18" s="453" t="s">
        <v>113</v>
      </c>
      <c r="DF18" s="454"/>
      <c r="DG18" s="454"/>
      <c r="DH18" s="454"/>
      <c r="DI18" s="454"/>
      <c r="DJ18" s="454"/>
      <c r="DK18" s="455"/>
      <c r="DL18" s="410"/>
      <c r="DM18" s="54"/>
      <c r="DN18" s="54"/>
    </row>
    <row r="19" spans="1:118" ht="57.75" customHeight="1">
      <c r="A19" s="442"/>
      <c r="B19" s="442"/>
      <c r="C19" s="442"/>
      <c r="D19" s="45" t="s">
        <v>255</v>
      </c>
      <c r="E19" s="45" t="s">
        <v>256</v>
      </c>
      <c r="F19" s="45" t="s">
        <v>473</v>
      </c>
      <c r="G19" s="45" t="s">
        <v>474</v>
      </c>
      <c r="H19" s="45" t="s">
        <v>475</v>
      </c>
      <c r="I19" s="45" t="s">
        <v>258</v>
      </c>
      <c r="J19" s="93" t="s">
        <v>367</v>
      </c>
      <c r="K19" s="45" t="s">
        <v>255</v>
      </c>
      <c r="L19" s="45" t="s">
        <v>256</v>
      </c>
      <c r="M19" s="45" t="s">
        <v>473</v>
      </c>
      <c r="N19" s="45" t="s">
        <v>474</v>
      </c>
      <c r="O19" s="45" t="s">
        <v>475</v>
      </c>
      <c r="P19" s="45" t="s">
        <v>258</v>
      </c>
      <c r="Q19" s="93" t="s">
        <v>367</v>
      </c>
      <c r="R19" s="45" t="s">
        <v>255</v>
      </c>
      <c r="S19" s="45" t="s">
        <v>256</v>
      </c>
      <c r="T19" s="45" t="s">
        <v>473</v>
      </c>
      <c r="U19" s="45" t="s">
        <v>474</v>
      </c>
      <c r="V19" s="45" t="s">
        <v>475</v>
      </c>
      <c r="W19" s="45" t="s">
        <v>258</v>
      </c>
      <c r="X19" s="93" t="s">
        <v>367</v>
      </c>
      <c r="Y19" s="45" t="s">
        <v>255</v>
      </c>
      <c r="Z19" s="45" t="s">
        <v>256</v>
      </c>
      <c r="AA19" s="45" t="s">
        <v>473</v>
      </c>
      <c r="AB19" s="45" t="s">
        <v>474</v>
      </c>
      <c r="AC19" s="45" t="s">
        <v>475</v>
      </c>
      <c r="AD19" s="45" t="s">
        <v>258</v>
      </c>
      <c r="AE19" s="93" t="s">
        <v>367</v>
      </c>
      <c r="AF19" s="44" t="s">
        <v>255</v>
      </c>
      <c r="AG19" s="45" t="s">
        <v>256</v>
      </c>
      <c r="AH19" s="45" t="s">
        <v>473</v>
      </c>
      <c r="AI19" s="45" t="s">
        <v>474</v>
      </c>
      <c r="AJ19" s="45" t="s">
        <v>475</v>
      </c>
      <c r="AK19" s="45" t="s">
        <v>258</v>
      </c>
      <c r="AL19" s="93" t="s">
        <v>367</v>
      </c>
      <c r="AM19" s="45" t="s">
        <v>255</v>
      </c>
      <c r="AN19" s="44" t="s">
        <v>256</v>
      </c>
      <c r="AO19" s="44" t="s">
        <v>473</v>
      </c>
      <c r="AP19" s="44" t="s">
        <v>474</v>
      </c>
      <c r="AQ19" s="44" t="s">
        <v>475</v>
      </c>
      <c r="AR19" s="44" t="s">
        <v>258</v>
      </c>
      <c r="AS19" s="137" t="s">
        <v>367</v>
      </c>
      <c r="AT19" s="45" t="s">
        <v>255</v>
      </c>
      <c r="AU19" s="45" t="s">
        <v>256</v>
      </c>
      <c r="AV19" s="45" t="s">
        <v>473</v>
      </c>
      <c r="AW19" s="45" t="s">
        <v>474</v>
      </c>
      <c r="AX19" s="45" t="s">
        <v>475</v>
      </c>
      <c r="AY19" s="45" t="s">
        <v>258</v>
      </c>
      <c r="AZ19" s="93" t="s">
        <v>367</v>
      </c>
      <c r="BA19" s="44" t="s">
        <v>255</v>
      </c>
      <c r="BB19" s="44" t="s">
        <v>256</v>
      </c>
      <c r="BC19" s="44" t="s">
        <v>473</v>
      </c>
      <c r="BD19" s="44" t="s">
        <v>474</v>
      </c>
      <c r="BE19" s="44" t="s">
        <v>475</v>
      </c>
      <c r="BF19" s="44" t="s">
        <v>258</v>
      </c>
      <c r="BG19" s="137" t="s">
        <v>367</v>
      </c>
      <c r="BH19" s="44" t="s">
        <v>255</v>
      </c>
      <c r="BI19" s="44" t="s">
        <v>256</v>
      </c>
      <c r="BJ19" s="44" t="s">
        <v>473</v>
      </c>
      <c r="BK19" s="44" t="s">
        <v>474</v>
      </c>
      <c r="BL19" s="44" t="s">
        <v>475</v>
      </c>
      <c r="BM19" s="44" t="s">
        <v>258</v>
      </c>
      <c r="BN19" s="137" t="s">
        <v>367</v>
      </c>
      <c r="BO19" s="45" t="s">
        <v>255</v>
      </c>
      <c r="BP19" s="45" t="s">
        <v>256</v>
      </c>
      <c r="BQ19" s="45" t="s">
        <v>473</v>
      </c>
      <c r="BR19" s="45" t="s">
        <v>474</v>
      </c>
      <c r="BS19" s="45" t="s">
        <v>475</v>
      </c>
      <c r="BT19" s="45" t="s">
        <v>258</v>
      </c>
      <c r="BU19" s="93" t="s">
        <v>367</v>
      </c>
      <c r="BV19" s="45" t="s">
        <v>255</v>
      </c>
      <c r="BW19" s="45" t="s">
        <v>256</v>
      </c>
      <c r="BX19" s="45" t="s">
        <v>473</v>
      </c>
      <c r="BY19" s="45" t="s">
        <v>474</v>
      </c>
      <c r="BZ19" s="44" t="s">
        <v>475</v>
      </c>
      <c r="CA19" s="44" t="s">
        <v>258</v>
      </c>
      <c r="CB19" s="137" t="s">
        <v>367</v>
      </c>
      <c r="CC19" s="45" t="s">
        <v>255</v>
      </c>
      <c r="CD19" s="45" t="s">
        <v>256</v>
      </c>
      <c r="CE19" s="45" t="s">
        <v>473</v>
      </c>
      <c r="CF19" s="45" t="s">
        <v>474</v>
      </c>
      <c r="CG19" s="45" t="s">
        <v>475</v>
      </c>
      <c r="CH19" s="45" t="s">
        <v>258</v>
      </c>
      <c r="CI19" s="93" t="s">
        <v>367</v>
      </c>
      <c r="CJ19" s="45" t="s">
        <v>255</v>
      </c>
      <c r="CK19" s="44" t="s">
        <v>256</v>
      </c>
      <c r="CL19" s="44" t="s">
        <v>473</v>
      </c>
      <c r="CM19" s="44" t="s">
        <v>474</v>
      </c>
      <c r="CN19" s="44" t="s">
        <v>475</v>
      </c>
      <c r="CO19" s="44" t="s">
        <v>258</v>
      </c>
      <c r="CP19" s="137" t="s">
        <v>367</v>
      </c>
      <c r="CQ19" s="44" t="s">
        <v>255</v>
      </c>
      <c r="CR19" s="44" t="s">
        <v>256</v>
      </c>
      <c r="CS19" s="44" t="s">
        <v>473</v>
      </c>
      <c r="CT19" s="44" t="s">
        <v>474</v>
      </c>
      <c r="CU19" s="44" t="s">
        <v>475</v>
      </c>
      <c r="CV19" s="44" t="s">
        <v>258</v>
      </c>
      <c r="CW19" s="137" t="s">
        <v>367</v>
      </c>
      <c r="CX19" s="44" t="s">
        <v>255</v>
      </c>
      <c r="CY19" s="44" t="s">
        <v>256</v>
      </c>
      <c r="CZ19" s="44" t="s">
        <v>473</v>
      </c>
      <c r="DA19" s="44" t="s">
        <v>474</v>
      </c>
      <c r="DB19" s="44" t="s">
        <v>475</v>
      </c>
      <c r="DC19" s="44" t="s">
        <v>258</v>
      </c>
      <c r="DD19" s="137" t="s">
        <v>367</v>
      </c>
      <c r="DE19" s="45" t="s">
        <v>255</v>
      </c>
      <c r="DF19" s="45" t="s">
        <v>256</v>
      </c>
      <c r="DG19" s="45" t="s">
        <v>473</v>
      </c>
      <c r="DH19" s="45" t="s">
        <v>474</v>
      </c>
      <c r="DI19" s="45" t="s">
        <v>475</v>
      </c>
      <c r="DJ19" s="45" t="s">
        <v>258</v>
      </c>
      <c r="DK19" s="93" t="s">
        <v>367</v>
      </c>
      <c r="DL19" s="407"/>
      <c r="DM19" s="54"/>
      <c r="DN19" s="54"/>
    </row>
    <row r="20" spans="1:118" s="54" customFormat="1" ht="29.25" customHeight="1">
      <c r="A20" s="91">
        <v>1</v>
      </c>
      <c r="B20" s="91">
        <v>2</v>
      </c>
      <c r="C20" s="91">
        <v>3</v>
      </c>
      <c r="D20" s="96" t="s">
        <v>369</v>
      </c>
      <c r="E20" s="96" t="s">
        <v>370</v>
      </c>
      <c r="F20" s="96" t="s">
        <v>371</v>
      </c>
      <c r="G20" s="96" t="s">
        <v>372</v>
      </c>
      <c r="H20" s="96" t="s">
        <v>373</v>
      </c>
      <c r="I20" s="96" t="s">
        <v>374</v>
      </c>
      <c r="J20" s="96" t="s">
        <v>375</v>
      </c>
      <c r="K20" s="96" t="s">
        <v>376</v>
      </c>
      <c r="L20" s="96" t="s">
        <v>377</v>
      </c>
      <c r="M20" s="96" t="s">
        <v>378</v>
      </c>
      <c r="N20" s="96" t="s">
        <v>379</v>
      </c>
      <c r="O20" s="96" t="s">
        <v>380</v>
      </c>
      <c r="P20" s="96" t="s">
        <v>381</v>
      </c>
      <c r="Q20" s="96" t="s">
        <v>382</v>
      </c>
      <c r="R20" s="96" t="s">
        <v>407</v>
      </c>
      <c r="S20" s="96" t="s">
        <v>408</v>
      </c>
      <c r="T20" s="96" t="s">
        <v>409</v>
      </c>
      <c r="U20" s="96" t="s">
        <v>410</v>
      </c>
      <c r="V20" s="96" t="s">
        <v>411</v>
      </c>
      <c r="W20" s="96" t="s">
        <v>412</v>
      </c>
      <c r="X20" s="96" t="s">
        <v>476</v>
      </c>
      <c r="Y20" s="96" t="s">
        <v>413</v>
      </c>
      <c r="Z20" s="96" t="s">
        <v>414</v>
      </c>
      <c r="AA20" s="96" t="s">
        <v>415</v>
      </c>
      <c r="AB20" s="96" t="s">
        <v>416</v>
      </c>
      <c r="AC20" s="96" t="s">
        <v>417</v>
      </c>
      <c r="AD20" s="96" t="s">
        <v>418</v>
      </c>
      <c r="AE20" s="96" t="s">
        <v>477</v>
      </c>
      <c r="AF20" s="97" t="s">
        <v>260</v>
      </c>
      <c r="AG20" s="96" t="s">
        <v>261</v>
      </c>
      <c r="AH20" s="96" t="s">
        <v>262</v>
      </c>
      <c r="AI20" s="96" t="s">
        <v>263</v>
      </c>
      <c r="AJ20" s="96" t="s">
        <v>264</v>
      </c>
      <c r="AK20" s="96" t="s">
        <v>265</v>
      </c>
      <c r="AL20" s="96" t="s">
        <v>266</v>
      </c>
      <c r="AM20" s="96" t="s">
        <v>267</v>
      </c>
      <c r="AN20" s="97" t="s">
        <v>268</v>
      </c>
      <c r="AO20" s="97" t="s">
        <v>269</v>
      </c>
      <c r="AP20" s="97" t="s">
        <v>270</v>
      </c>
      <c r="AQ20" s="97" t="s">
        <v>271</v>
      </c>
      <c r="AR20" s="97" t="s">
        <v>272</v>
      </c>
      <c r="AS20" s="97" t="s">
        <v>273</v>
      </c>
      <c r="AT20" s="96" t="s">
        <v>478</v>
      </c>
      <c r="AU20" s="96" t="s">
        <v>479</v>
      </c>
      <c r="AV20" s="96" t="s">
        <v>480</v>
      </c>
      <c r="AW20" s="96" t="s">
        <v>481</v>
      </c>
      <c r="AX20" s="96" t="s">
        <v>482</v>
      </c>
      <c r="AY20" s="96" t="s">
        <v>483</v>
      </c>
      <c r="AZ20" s="96" t="s">
        <v>484</v>
      </c>
      <c r="BA20" s="97" t="s">
        <v>485</v>
      </c>
      <c r="BB20" s="97" t="s">
        <v>486</v>
      </c>
      <c r="BC20" s="97" t="s">
        <v>487</v>
      </c>
      <c r="BD20" s="97" t="s">
        <v>488</v>
      </c>
      <c r="BE20" s="97" t="s">
        <v>489</v>
      </c>
      <c r="BF20" s="97" t="s">
        <v>490</v>
      </c>
      <c r="BG20" s="97" t="s">
        <v>491</v>
      </c>
      <c r="BH20" s="97" t="s">
        <v>492</v>
      </c>
      <c r="BI20" s="97" t="s">
        <v>493</v>
      </c>
      <c r="BJ20" s="97" t="s">
        <v>494</v>
      </c>
      <c r="BK20" s="97" t="s">
        <v>495</v>
      </c>
      <c r="BL20" s="97" t="s">
        <v>496</v>
      </c>
      <c r="BM20" s="97" t="s">
        <v>497</v>
      </c>
      <c r="BN20" s="97" t="s">
        <v>498</v>
      </c>
      <c r="BO20" s="96" t="s">
        <v>499</v>
      </c>
      <c r="BP20" s="96" t="s">
        <v>500</v>
      </c>
      <c r="BQ20" s="96" t="s">
        <v>501</v>
      </c>
      <c r="BR20" s="96" t="s">
        <v>502</v>
      </c>
      <c r="BS20" s="96" t="s">
        <v>503</v>
      </c>
      <c r="BT20" s="96" t="s">
        <v>504</v>
      </c>
      <c r="BU20" s="96" t="s">
        <v>505</v>
      </c>
      <c r="BV20" s="96" t="s">
        <v>506</v>
      </c>
      <c r="BW20" s="96" t="s">
        <v>507</v>
      </c>
      <c r="BX20" s="96" t="s">
        <v>508</v>
      </c>
      <c r="BY20" s="96" t="s">
        <v>509</v>
      </c>
      <c r="BZ20" s="97" t="s">
        <v>510</v>
      </c>
      <c r="CA20" s="97" t="s">
        <v>511</v>
      </c>
      <c r="CB20" s="97" t="s">
        <v>512</v>
      </c>
      <c r="CC20" s="96" t="s">
        <v>513</v>
      </c>
      <c r="CD20" s="96" t="s">
        <v>514</v>
      </c>
      <c r="CE20" s="96" t="s">
        <v>515</v>
      </c>
      <c r="CF20" s="96" t="s">
        <v>516</v>
      </c>
      <c r="CG20" s="96" t="s">
        <v>517</v>
      </c>
      <c r="CH20" s="96" t="s">
        <v>518</v>
      </c>
      <c r="CI20" s="96" t="s">
        <v>519</v>
      </c>
      <c r="CJ20" s="96" t="s">
        <v>520</v>
      </c>
      <c r="CK20" s="97" t="s">
        <v>521</v>
      </c>
      <c r="CL20" s="97" t="s">
        <v>522</v>
      </c>
      <c r="CM20" s="97" t="s">
        <v>523</v>
      </c>
      <c r="CN20" s="97" t="s">
        <v>524</v>
      </c>
      <c r="CO20" s="97" t="s">
        <v>525</v>
      </c>
      <c r="CP20" s="97" t="s">
        <v>526</v>
      </c>
      <c r="CQ20" s="97" t="s">
        <v>527</v>
      </c>
      <c r="CR20" s="97" t="s">
        <v>528</v>
      </c>
      <c r="CS20" s="97" t="s">
        <v>529</v>
      </c>
      <c r="CT20" s="97" t="s">
        <v>530</v>
      </c>
      <c r="CU20" s="97" t="s">
        <v>531</v>
      </c>
      <c r="CV20" s="97" t="s">
        <v>532</v>
      </c>
      <c r="CW20" s="97" t="s">
        <v>533</v>
      </c>
      <c r="CX20" s="97" t="s">
        <v>274</v>
      </c>
      <c r="CY20" s="97" t="s">
        <v>275</v>
      </c>
      <c r="CZ20" s="97" t="s">
        <v>276</v>
      </c>
      <c r="DA20" s="97" t="s">
        <v>277</v>
      </c>
      <c r="DB20" s="97" t="s">
        <v>278</v>
      </c>
      <c r="DC20" s="97" t="s">
        <v>279</v>
      </c>
      <c r="DD20" s="97" t="s">
        <v>280</v>
      </c>
      <c r="DE20" s="96" t="s">
        <v>281</v>
      </c>
      <c r="DF20" s="96" t="s">
        <v>282</v>
      </c>
      <c r="DG20" s="96" t="s">
        <v>283</v>
      </c>
      <c r="DH20" s="96" t="s">
        <v>284</v>
      </c>
      <c r="DI20" s="96" t="s">
        <v>285</v>
      </c>
      <c r="DJ20" s="96" t="s">
        <v>286</v>
      </c>
      <c r="DK20" s="96" t="s">
        <v>287</v>
      </c>
      <c r="DL20" s="91">
        <v>8</v>
      </c>
    </row>
    <row r="21" spans="1:118" s="62" customFormat="1" ht="25.5">
      <c r="A21" s="32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32">
        <f t="shared" ref="D21:I36" si="0">AF21+AT21+BH21+BV21+CJ21</f>
        <v>0</v>
      </c>
      <c r="E21" s="332">
        <f t="shared" si="0"/>
        <v>0</v>
      </c>
      <c r="F21" s="332">
        <f t="shared" si="0"/>
        <v>0</v>
      </c>
      <c r="G21" s="332">
        <f t="shared" si="0"/>
        <v>0</v>
      </c>
      <c r="H21" s="347">
        <f t="shared" si="0"/>
        <v>11.5</v>
      </c>
      <c r="I21" s="332">
        <f t="shared" si="0"/>
        <v>0</v>
      </c>
      <c r="J21" s="332">
        <f>AL21+AZ21+BN21+CB21+CP21</f>
        <v>597</v>
      </c>
      <c r="K21" s="332">
        <f t="shared" ref="K21:Q21" si="1">AM21+BA21+BO21+CC21+CQ21</f>
        <v>0</v>
      </c>
      <c r="L21" s="332">
        <f t="shared" si="1"/>
        <v>0</v>
      </c>
      <c r="M21" s="332">
        <f t="shared" si="1"/>
        <v>0</v>
      </c>
      <c r="N21" s="332">
        <f t="shared" si="1"/>
        <v>0</v>
      </c>
      <c r="O21" s="332">
        <f t="shared" si="1"/>
        <v>0</v>
      </c>
      <c r="P21" s="332">
        <f t="shared" si="1"/>
        <v>0</v>
      </c>
      <c r="Q21" s="332">
        <f t="shared" si="1"/>
        <v>0</v>
      </c>
      <c r="R21" s="324">
        <f t="shared" ref="R21:AE21" si="2">R22</f>
        <v>0</v>
      </c>
      <c r="S21" s="324">
        <f t="shared" si="2"/>
        <v>0</v>
      </c>
      <c r="T21" s="324">
        <f t="shared" si="2"/>
        <v>0</v>
      </c>
      <c r="U21" s="324">
        <f>U22</f>
        <v>0</v>
      </c>
      <c r="V21" s="324">
        <f t="shared" si="2"/>
        <v>0</v>
      </c>
      <c r="W21" s="324">
        <f t="shared" si="2"/>
        <v>0</v>
      </c>
      <c r="X21" s="324">
        <f t="shared" si="2"/>
        <v>0</v>
      </c>
      <c r="Y21" s="324">
        <f t="shared" si="2"/>
        <v>0</v>
      </c>
      <c r="Z21" s="324">
        <f t="shared" si="2"/>
        <v>0</v>
      </c>
      <c r="AA21" s="324">
        <f t="shared" si="2"/>
        <v>0</v>
      </c>
      <c r="AB21" s="324">
        <f t="shared" si="2"/>
        <v>0</v>
      </c>
      <c r="AC21" s="324">
        <f t="shared" si="2"/>
        <v>0</v>
      </c>
      <c r="AD21" s="324">
        <f t="shared" si="2"/>
        <v>0</v>
      </c>
      <c r="AE21" s="324">
        <f t="shared" si="2"/>
        <v>0</v>
      </c>
      <c r="AF21" s="324">
        <f t="shared" ref="AF21:AK21" si="3">AF22</f>
        <v>0</v>
      </c>
      <c r="AG21" s="324">
        <f t="shared" si="3"/>
        <v>0</v>
      </c>
      <c r="AH21" s="324">
        <f t="shared" si="3"/>
        <v>0</v>
      </c>
      <c r="AI21" s="324">
        <f t="shared" si="3"/>
        <v>0</v>
      </c>
      <c r="AJ21" s="324">
        <f t="shared" si="3"/>
        <v>0</v>
      </c>
      <c r="AK21" s="324">
        <f t="shared" si="3"/>
        <v>0</v>
      </c>
      <c r="AL21" s="324">
        <f>'4'!Z20</f>
        <v>0</v>
      </c>
      <c r="AM21" s="324">
        <f t="shared" ref="AM21:AS21" si="4">AM22</f>
        <v>0</v>
      </c>
      <c r="AN21" s="324">
        <f t="shared" si="4"/>
        <v>0</v>
      </c>
      <c r="AO21" s="324">
        <f t="shared" si="4"/>
        <v>0</v>
      </c>
      <c r="AP21" s="324">
        <f t="shared" si="4"/>
        <v>0</v>
      </c>
      <c r="AQ21" s="324">
        <f t="shared" si="4"/>
        <v>0</v>
      </c>
      <c r="AR21" s="324">
        <f t="shared" si="4"/>
        <v>0</v>
      </c>
      <c r="AS21" s="324">
        <f t="shared" si="4"/>
        <v>0</v>
      </c>
      <c r="AT21" s="324">
        <f t="shared" ref="AT21" si="5">AT22</f>
        <v>0</v>
      </c>
      <c r="AU21" s="324">
        <f t="shared" ref="AU21" si="6">AU22</f>
        <v>0</v>
      </c>
      <c r="AV21" s="324">
        <f t="shared" ref="AV21" si="7">AV22</f>
        <v>0</v>
      </c>
      <c r="AW21" s="324">
        <f t="shared" ref="AW21" si="8">AW22</f>
        <v>0</v>
      </c>
      <c r="AX21" s="341">
        <f t="shared" ref="AX21" si="9">AX22</f>
        <v>2.4</v>
      </c>
      <c r="AY21" s="324">
        <f t="shared" ref="AY21" si="10">AY22</f>
        <v>0</v>
      </c>
      <c r="AZ21" s="332">
        <f>'4'!AN20</f>
        <v>142</v>
      </c>
      <c r="BA21" s="324">
        <f t="shared" ref="BA21:BG21" si="11">BA22</f>
        <v>0</v>
      </c>
      <c r="BB21" s="324">
        <f t="shared" si="11"/>
        <v>0</v>
      </c>
      <c r="BC21" s="324">
        <f t="shared" si="11"/>
        <v>0</v>
      </c>
      <c r="BD21" s="324">
        <f t="shared" si="11"/>
        <v>0</v>
      </c>
      <c r="BE21" s="324">
        <f t="shared" si="11"/>
        <v>0</v>
      </c>
      <c r="BF21" s="324">
        <f t="shared" si="11"/>
        <v>0</v>
      </c>
      <c r="BG21" s="324">
        <f t="shared" si="11"/>
        <v>0</v>
      </c>
      <c r="BH21" s="324">
        <f t="shared" ref="BH21" si="12">BH22</f>
        <v>0</v>
      </c>
      <c r="BI21" s="324">
        <f t="shared" ref="BI21" si="13">BI22</f>
        <v>0</v>
      </c>
      <c r="BJ21" s="324">
        <f t="shared" ref="BJ21" si="14">BJ22</f>
        <v>0</v>
      </c>
      <c r="BK21" s="324">
        <f t="shared" ref="BK21" si="15">BK22</f>
        <v>0</v>
      </c>
      <c r="BL21" s="341">
        <f t="shared" ref="BL21" si="16">BL22</f>
        <v>2.5</v>
      </c>
      <c r="BM21" s="324">
        <f t="shared" ref="BM21" si="17">BM22</f>
        <v>0</v>
      </c>
      <c r="BN21" s="332">
        <f>'4'!BB20</f>
        <v>152</v>
      </c>
      <c r="BO21" s="324">
        <f t="shared" ref="BO21:BU21" si="18">BO22</f>
        <v>0</v>
      </c>
      <c r="BP21" s="324">
        <f t="shared" si="18"/>
        <v>0</v>
      </c>
      <c r="BQ21" s="324">
        <f t="shared" si="18"/>
        <v>0</v>
      </c>
      <c r="BR21" s="324">
        <f t="shared" si="18"/>
        <v>0</v>
      </c>
      <c r="BS21" s="324">
        <f t="shared" si="18"/>
        <v>0</v>
      </c>
      <c r="BT21" s="324">
        <f t="shared" si="18"/>
        <v>0</v>
      </c>
      <c r="BU21" s="324">
        <f t="shared" si="18"/>
        <v>0</v>
      </c>
      <c r="BV21" s="324">
        <f t="shared" ref="BV21" si="19">BV22</f>
        <v>0</v>
      </c>
      <c r="BW21" s="324">
        <f t="shared" ref="BW21" si="20">BW22</f>
        <v>0</v>
      </c>
      <c r="BX21" s="324">
        <f t="shared" ref="BX21" si="21">BX22</f>
        <v>0</v>
      </c>
      <c r="BY21" s="324">
        <f t="shared" ref="BY21" si="22">BY22</f>
        <v>0</v>
      </c>
      <c r="BZ21" s="341">
        <f t="shared" ref="BZ21" si="23">BZ22</f>
        <v>2.6</v>
      </c>
      <c r="CA21" s="324">
        <f t="shared" ref="CA21" si="24">CA22</f>
        <v>0</v>
      </c>
      <c r="CB21" s="332">
        <f>'4'!BP20</f>
        <v>153</v>
      </c>
      <c r="CC21" s="324">
        <f t="shared" ref="CC21:CI21" si="25">CC22</f>
        <v>0</v>
      </c>
      <c r="CD21" s="324">
        <f t="shared" si="25"/>
        <v>0</v>
      </c>
      <c r="CE21" s="324">
        <f t="shared" si="25"/>
        <v>0</v>
      </c>
      <c r="CF21" s="324">
        <f t="shared" si="25"/>
        <v>0</v>
      </c>
      <c r="CG21" s="324">
        <f t="shared" si="25"/>
        <v>0</v>
      </c>
      <c r="CH21" s="324">
        <f t="shared" si="25"/>
        <v>0</v>
      </c>
      <c r="CI21" s="324">
        <f t="shared" si="25"/>
        <v>0</v>
      </c>
      <c r="CJ21" s="324">
        <f t="shared" ref="CJ21" si="26">CJ22</f>
        <v>0</v>
      </c>
      <c r="CK21" s="324">
        <f t="shared" ref="CK21" si="27">CK22</f>
        <v>0</v>
      </c>
      <c r="CL21" s="324">
        <f t="shared" ref="CL21" si="28">CL22</f>
        <v>0</v>
      </c>
      <c r="CM21" s="324">
        <f t="shared" ref="CM21" si="29">CM22</f>
        <v>0</v>
      </c>
      <c r="CN21" s="341">
        <f t="shared" ref="CN21" si="30">CN22</f>
        <v>4</v>
      </c>
      <c r="CO21" s="324">
        <f t="shared" ref="CO21" si="31">CO22</f>
        <v>0</v>
      </c>
      <c r="CP21" s="332">
        <f>'4'!CD20</f>
        <v>150</v>
      </c>
      <c r="CQ21" s="324">
        <f t="shared" ref="CQ21:CW21" si="32">CQ22</f>
        <v>0</v>
      </c>
      <c r="CR21" s="324">
        <f t="shared" si="32"/>
        <v>0</v>
      </c>
      <c r="CS21" s="324">
        <f t="shared" si="32"/>
        <v>0</v>
      </c>
      <c r="CT21" s="324">
        <f t="shared" si="32"/>
        <v>0</v>
      </c>
      <c r="CU21" s="324">
        <f t="shared" si="32"/>
        <v>0</v>
      </c>
      <c r="CV21" s="324">
        <f t="shared" si="32"/>
        <v>0</v>
      </c>
      <c r="CW21" s="324">
        <f t="shared" si="32"/>
        <v>0</v>
      </c>
      <c r="CX21" s="333">
        <f>AF21+AT21+BH21+BV21+CJ21</f>
        <v>0</v>
      </c>
      <c r="CY21" s="333">
        <f t="shared" ref="CY21:DK21" si="33">AG21+AU21+BI21+BW21+CK21</f>
        <v>0</v>
      </c>
      <c r="CZ21" s="333">
        <f t="shared" si="33"/>
        <v>0</v>
      </c>
      <c r="DA21" s="333">
        <f t="shared" si="33"/>
        <v>0</v>
      </c>
      <c r="DB21" s="346">
        <f t="shared" si="33"/>
        <v>11.5</v>
      </c>
      <c r="DC21" s="333">
        <f t="shared" si="33"/>
        <v>0</v>
      </c>
      <c r="DD21" s="333">
        <f t="shared" si="33"/>
        <v>597</v>
      </c>
      <c r="DE21" s="333">
        <f t="shared" si="33"/>
        <v>0</v>
      </c>
      <c r="DF21" s="333">
        <f t="shared" si="33"/>
        <v>0</v>
      </c>
      <c r="DG21" s="333">
        <f t="shared" si="33"/>
        <v>0</v>
      </c>
      <c r="DH21" s="333">
        <f t="shared" si="33"/>
        <v>0</v>
      </c>
      <c r="DI21" s="333">
        <f t="shared" si="33"/>
        <v>0</v>
      </c>
      <c r="DJ21" s="333">
        <f t="shared" si="33"/>
        <v>0</v>
      </c>
      <c r="DK21" s="333">
        <f t="shared" si="33"/>
        <v>0</v>
      </c>
      <c r="DL21" s="334"/>
    </row>
    <row r="22" spans="1:118" s="337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5">
        <f t="shared" si="0"/>
        <v>0</v>
      </c>
      <c r="E22" s="325">
        <f t="shared" si="0"/>
        <v>0</v>
      </c>
      <c r="F22" s="325">
        <f t="shared" si="0"/>
        <v>0</v>
      </c>
      <c r="G22" s="325">
        <f t="shared" si="0"/>
        <v>0</v>
      </c>
      <c r="H22" s="340">
        <f t="shared" si="0"/>
        <v>11.5</v>
      </c>
      <c r="I22" s="325">
        <f t="shared" si="0"/>
        <v>0</v>
      </c>
      <c r="J22" s="325">
        <f t="shared" ref="J22:J42" si="34">AL22+AZ22+BN22+CB22+CP22</f>
        <v>597</v>
      </c>
      <c r="K22" s="325">
        <f t="shared" ref="K22:K42" si="35">AM22+BA22+BO22+CC22+CQ22</f>
        <v>0</v>
      </c>
      <c r="L22" s="325">
        <f t="shared" ref="L22:L42" si="36">AN22+BB22+BP22+CD22+CR22</f>
        <v>0</v>
      </c>
      <c r="M22" s="325">
        <f t="shared" ref="M22:M42" si="37">AO22+BC22+BQ22+CE22+CS22</f>
        <v>0</v>
      </c>
      <c r="N22" s="325">
        <f t="shared" ref="N22:N42" si="38">AP22+BD22+BR22+CF22+CT22</f>
        <v>0</v>
      </c>
      <c r="O22" s="325">
        <f t="shared" ref="O22:O42" si="39">AQ22+BE22+BS22+CG22+CU22</f>
        <v>0</v>
      </c>
      <c r="P22" s="325">
        <f t="shared" ref="P22:P42" si="40">AR22+BF22+BT22+CH22+CV22</f>
        <v>0</v>
      </c>
      <c r="Q22" s="325">
        <f t="shared" ref="Q22:Q42" si="41">AS22+BG22+BU22+CI22+CW22</f>
        <v>0</v>
      </c>
      <c r="R22" s="326">
        <f t="shared" ref="R22:AE22" si="42">R24</f>
        <v>0</v>
      </c>
      <c r="S22" s="326">
        <f t="shared" si="42"/>
        <v>0</v>
      </c>
      <c r="T22" s="326">
        <f t="shared" si="42"/>
        <v>0</v>
      </c>
      <c r="U22" s="326">
        <f t="shared" si="42"/>
        <v>0</v>
      </c>
      <c r="V22" s="326">
        <f t="shared" si="42"/>
        <v>0</v>
      </c>
      <c r="W22" s="326">
        <f t="shared" si="42"/>
        <v>0</v>
      </c>
      <c r="X22" s="326">
        <f>X24</f>
        <v>0</v>
      </c>
      <c r="Y22" s="326">
        <f t="shared" si="42"/>
        <v>0</v>
      </c>
      <c r="Z22" s="326">
        <f t="shared" si="42"/>
        <v>0</v>
      </c>
      <c r="AA22" s="326">
        <f t="shared" si="42"/>
        <v>0</v>
      </c>
      <c r="AB22" s="326">
        <f t="shared" si="42"/>
        <v>0</v>
      </c>
      <c r="AC22" s="326">
        <f t="shared" si="42"/>
        <v>0</v>
      </c>
      <c r="AD22" s="326">
        <f t="shared" si="42"/>
        <v>0</v>
      </c>
      <c r="AE22" s="326">
        <f t="shared" si="42"/>
        <v>0</v>
      </c>
      <c r="AF22" s="326">
        <f t="shared" ref="AF22:AK22" si="43">AF24</f>
        <v>0</v>
      </c>
      <c r="AG22" s="326">
        <f t="shared" si="43"/>
        <v>0</v>
      </c>
      <c r="AH22" s="326">
        <f t="shared" si="43"/>
        <v>0</v>
      </c>
      <c r="AI22" s="326">
        <f t="shared" si="43"/>
        <v>0</v>
      </c>
      <c r="AJ22" s="326">
        <f t="shared" si="43"/>
        <v>0</v>
      </c>
      <c r="AK22" s="326">
        <f t="shared" si="43"/>
        <v>0</v>
      </c>
      <c r="AL22" s="326">
        <f>'4'!Z21</f>
        <v>0</v>
      </c>
      <c r="AM22" s="326">
        <f t="shared" ref="AM22:AS22" si="44">AM24</f>
        <v>0</v>
      </c>
      <c r="AN22" s="326">
        <f t="shared" si="44"/>
        <v>0</v>
      </c>
      <c r="AO22" s="326">
        <f t="shared" si="44"/>
        <v>0</v>
      </c>
      <c r="AP22" s="326">
        <f t="shared" si="44"/>
        <v>0</v>
      </c>
      <c r="AQ22" s="326">
        <f t="shared" si="44"/>
        <v>0</v>
      </c>
      <c r="AR22" s="326">
        <f t="shared" si="44"/>
        <v>0</v>
      </c>
      <c r="AS22" s="326">
        <f t="shared" si="44"/>
        <v>0</v>
      </c>
      <c r="AT22" s="326">
        <f t="shared" ref="AT22:AY22" si="45">AT24</f>
        <v>0</v>
      </c>
      <c r="AU22" s="326">
        <f t="shared" si="45"/>
        <v>0</v>
      </c>
      <c r="AV22" s="326">
        <f t="shared" si="45"/>
        <v>0</v>
      </c>
      <c r="AW22" s="326">
        <f t="shared" si="45"/>
        <v>0</v>
      </c>
      <c r="AX22" s="342">
        <f t="shared" si="45"/>
        <v>2.4</v>
      </c>
      <c r="AY22" s="326">
        <f t="shared" si="45"/>
        <v>0</v>
      </c>
      <c r="AZ22" s="325">
        <f>'4'!AN21</f>
        <v>142</v>
      </c>
      <c r="BA22" s="326">
        <f t="shared" ref="BA22:BG22" si="46">BA24</f>
        <v>0</v>
      </c>
      <c r="BB22" s="326">
        <f t="shared" si="46"/>
        <v>0</v>
      </c>
      <c r="BC22" s="326">
        <f t="shared" si="46"/>
        <v>0</v>
      </c>
      <c r="BD22" s="326">
        <f t="shared" si="46"/>
        <v>0</v>
      </c>
      <c r="BE22" s="326">
        <f t="shared" si="46"/>
        <v>0</v>
      </c>
      <c r="BF22" s="326">
        <f t="shared" si="46"/>
        <v>0</v>
      </c>
      <c r="BG22" s="326">
        <f t="shared" si="46"/>
        <v>0</v>
      </c>
      <c r="BH22" s="326">
        <f t="shared" ref="BH22" si="47">BH24</f>
        <v>0</v>
      </c>
      <c r="BI22" s="326">
        <f t="shared" ref="BI22:BM22" si="48">BI24</f>
        <v>0</v>
      </c>
      <c r="BJ22" s="326">
        <f t="shared" si="48"/>
        <v>0</v>
      </c>
      <c r="BK22" s="326">
        <f t="shared" si="48"/>
        <v>0</v>
      </c>
      <c r="BL22" s="342">
        <f t="shared" si="48"/>
        <v>2.5</v>
      </c>
      <c r="BM22" s="326">
        <f t="shared" si="48"/>
        <v>0</v>
      </c>
      <c r="BN22" s="325">
        <f>'4'!BB21</f>
        <v>152</v>
      </c>
      <c r="BO22" s="326">
        <f t="shared" ref="BO22:BU22" si="49">BO24</f>
        <v>0</v>
      </c>
      <c r="BP22" s="326">
        <f t="shared" si="49"/>
        <v>0</v>
      </c>
      <c r="BQ22" s="326">
        <f t="shared" si="49"/>
        <v>0</v>
      </c>
      <c r="BR22" s="326">
        <f t="shared" si="49"/>
        <v>0</v>
      </c>
      <c r="BS22" s="326">
        <f t="shared" si="49"/>
        <v>0</v>
      </c>
      <c r="BT22" s="326">
        <f t="shared" si="49"/>
        <v>0</v>
      </c>
      <c r="BU22" s="326">
        <f t="shared" si="49"/>
        <v>0</v>
      </c>
      <c r="BV22" s="326">
        <f t="shared" ref="BV22:CA22" si="50">BV24</f>
        <v>0</v>
      </c>
      <c r="BW22" s="326">
        <f t="shared" si="50"/>
        <v>0</v>
      </c>
      <c r="BX22" s="326">
        <f t="shared" si="50"/>
        <v>0</v>
      </c>
      <c r="BY22" s="326">
        <f t="shared" si="50"/>
        <v>0</v>
      </c>
      <c r="BZ22" s="342">
        <f t="shared" si="50"/>
        <v>2.6</v>
      </c>
      <c r="CA22" s="326">
        <f t="shared" si="50"/>
        <v>0</v>
      </c>
      <c r="CB22" s="325">
        <f>'4'!BP21</f>
        <v>153</v>
      </c>
      <c r="CC22" s="326">
        <f t="shared" ref="CC22:CI22" si="51">CC24</f>
        <v>0</v>
      </c>
      <c r="CD22" s="326">
        <f t="shared" si="51"/>
        <v>0</v>
      </c>
      <c r="CE22" s="326">
        <f t="shared" si="51"/>
        <v>0</v>
      </c>
      <c r="CF22" s="326">
        <f t="shared" si="51"/>
        <v>0</v>
      </c>
      <c r="CG22" s="326">
        <f t="shared" si="51"/>
        <v>0</v>
      </c>
      <c r="CH22" s="326">
        <f t="shared" si="51"/>
        <v>0</v>
      </c>
      <c r="CI22" s="326">
        <f t="shared" si="51"/>
        <v>0</v>
      </c>
      <c r="CJ22" s="326">
        <f t="shared" ref="CJ22:CO22" si="52">CJ24</f>
        <v>0</v>
      </c>
      <c r="CK22" s="326">
        <f t="shared" si="52"/>
        <v>0</v>
      </c>
      <c r="CL22" s="326">
        <f t="shared" si="52"/>
        <v>0</v>
      </c>
      <c r="CM22" s="326">
        <f t="shared" si="52"/>
        <v>0</v>
      </c>
      <c r="CN22" s="342">
        <f t="shared" si="52"/>
        <v>4</v>
      </c>
      <c r="CO22" s="326">
        <f t="shared" si="52"/>
        <v>0</v>
      </c>
      <c r="CP22" s="325">
        <f>'4'!CD21</f>
        <v>150</v>
      </c>
      <c r="CQ22" s="326">
        <f t="shared" ref="CQ22:CW22" si="53">CQ24</f>
        <v>0</v>
      </c>
      <c r="CR22" s="326">
        <f t="shared" si="53"/>
        <v>0</v>
      </c>
      <c r="CS22" s="326">
        <f t="shared" si="53"/>
        <v>0</v>
      </c>
      <c r="CT22" s="326">
        <f t="shared" si="53"/>
        <v>0</v>
      </c>
      <c r="CU22" s="326">
        <f t="shared" si="53"/>
        <v>0</v>
      </c>
      <c r="CV22" s="326">
        <f t="shared" si="53"/>
        <v>0</v>
      </c>
      <c r="CW22" s="326">
        <f t="shared" si="53"/>
        <v>0</v>
      </c>
      <c r="CX22" s="331">
        <f t="shared" ref="CX22:CX42" si="54">AF22+AT22+BH22+BV22+CJ22</f>
        <v>0</v>
      </c>
      <c r="CY22" s="331">
        <f t="shared" ref="CY22:CY42" si="55">AG22+AU22+BI22+BW22+CK22</f>
        <v>0</v>
      </c>
      <c r="CZ22" s="331">
        <f t="shared" ref="CZ22:CZ42" si="56">AH22+AV22+BJ22+BX22+CL22</f>
        <v>0</v>
      </c>
      <c r="DA22" s="331">
        <f t="shared" ref="DA22:DA42" si="57">AI22+AW22+BK22+BY22+CM22</f>
        <v>0</v>
      </c>
      <c r="DB22" s="345">
        <f t="shared" ref="DB22:DB42" si="58">AJ22+AX22+BL22+BZ22+CN22</f>
        <v>11.5</v>
      </c>
      <c r="DC22" s="331">
        <f t="shared" ref="DC22:DC42" si="59">AK22+AY22+BM22+CA22+CO22</f>
        <v>0</v>
      </c>
      <c r="DD22" s="331">
        <f t="shared" ref="DD22:DD42" si="60">AL22+AZ22+BN22+CB22+CP22</f>
        <v>597</v>
      </c>
      <c r="DE22" s="331">
        <f t="shared" ref="DE22:DE42" si="61">AM22+BA22+BO22+CC22+CQ22</f>
        <v>0</v>
      </c>
      <c r="DF22" s="331">
        <f t="shared" ref="DF22:DF42" si="62">AN22+BB22+BP22+CD22+CR22</f>
        <v>0</v>
      </c>
      <c r="DG22" s="331">
        <f t="shared" ref="DG22:DG42" si="63">AO22+BC22+BQ22+CE22+CS22</f>
        <v>0</v>
      </c>
      <c r="DH22" s="331">
        <f t="shared" ref="DH22:DH42" si="64">AP22+BD22+BR22+CF22+CT22</f>
        <v>0</v>
      </c>
      <c r="DI22" s="331">
        <f t="shared" ref="DI22:DI42" si="65">AQ22+BE22+BS22+CG22+CU22</f>
        <v>0</v>
      </c>
      <c r="DJ22" s="331">
        <f t="shared" ref="DJ22:DJ42" si="66">AR22+BF22+BT22+CH22+CV22</f>
        <v>0</v>
      </c>
      <c r="DK22" s="331">
        <f t="shared" ref="DK22:DK42" si="67">AS22+BG22+BU22+CI22+CW22</f>
        <v>0</v>
      </c>
      <c r="DL22" s="55"/>
    </row>
    <row r="23" spans="1:118" s="337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5">
        <f t="shared" si="0"/>
        <v>0</v>
      </c>
      <c r="E23" s="325">
        <f t="shared" si="0"/>
        <v>0</v>
      </c>
      <c r="F23" s="325">
        <f t="shared" si="0"/>
        <v>0</v>
      </c>
      <c r="G23" s="325">
        <f t="shared" si="0"/>
        <v>0</v>
      </c>
      <c r="H23" s="340">
        <f t="shared" si="0"/>
        <v>0</v>
      </c>
      <c r="I23" s="325">
        <f t="shared" si="0"/>
        <v>0</v>
      </c>
      <c r="J23" s="325">
        <f t="shared" si="34"/>
        <v>0</v>
      </c>
      <c r="K23" s="325"/>
      <c r="L23" s="325"/>
      <c r="M23" s="325"/>
      <c r="N23" s="325"/>
      <c r="O23" s="325"/>
      <c r="P23" s="325"/>
      <c r="Q23" s="325"/>
      <c r="R23" s="326"/>
      <c r="S23" s="326"/>
      <c r="T23" s="326"/>
      <c r="U23" s="326"/>
      <c r="V23" s="326"/>
      <c r="W23" s="326"/>
      <c r="X23" s="326"/>
      <c r="Y23" s="326"/>
      <c r="Z23" s="326"/>
      <c r="AA23" s="326"/>
      <c r="AB23" s="326"/>
      <c r="AC23" s="326"/>
      <c r="AD23" s="326"/>
      <c r="AE23" s="326"/>
      <c r="AF23" s="326"/>
      <c r="AG23" s="326"/>
      <c r="AH23" s="326"/>
      <c r="AI23" s="326"/>
      <c r="AJ23" s="326"/>
      <c r="AK23" s="326"/>
      <c r="AL23" s="326">
        <f>'4'!Z22</f>
        <v>0</v>
      </c>
      <c r="AM23" s="326"/>
      <c r="AN23" s="326"/>
      <c r="AO23" s="326"/>
      <c r="AP23" s="326"/>
      <c r="AQ23" s="326"/>
      <c r="AR23" s="326"/>
      <c r="AS23" s="326"/>
      <c r="AT23" s="326"/>
      <c r="AU23" s="326"/>
      <c r="AV23" s="326"/>
      <c r="AW23" s="326"/>
      <c r="AX23" s="326"/>
      <c r="AY23" s="326"/>
      <c r="AZ23" s="325"/>
      <c r="BA23" s="326"/>
      <c r="BB23" s="326"/>
      <c r="BC23" s="326"/>
      <c r="BD23" s="326"/>
      <c r="BE23" s="326"/>
      <c r="BF23" s="326"/>
      <c r="BG23" s="326"/>
      <c r="BH23" s="326"/>
      <c r="BI23" s="326"/>
      <c r="BJ23" s="326"/>
      <c r="BK23" s="326"/>
      <c r="BL23" s="342"/>
      <c r="BM23" s="326"/>
      <c r="BN23" s="325"/>
      <c r="BO23" s="326"/>
      <c r="BP23" s="326"/>
      <c r="BQ23" s="326"/>
      <c r="BR23" s="326"/>
      <c r="BS23" s="326"/>
      <c r="BT23" s="326"/>
      <c r="BU23" s="326"/>
      <c r="BV23" s="326"/>
      <c r="BW23" s="326"/>
      <c r="BX23" s="326"/>
      <c r="BY23" s="326"/>
      <c r="BZ23" s="342"/>
      <c r="CA23" s="326"/>
      <c r="CB23" s="325"/>
      <c r="CC23" s="326"/>
      <c r="CD23" s="326"/>
      <c r="CE23" s="326"/>
      <c r="CF23" s="326"/>
      <c r="CG23" s="326"/>
      <c r="CH23" s="326"/>
      <c r="CI23" s="326"/>
      <c r="CJ23" s="326"/>
      <c r="CK23" s="326"/>
      <c r="CL23" s="326"/>
      <c r="CM23" s="326"/>
      <c r="CN23" s="342"/>
      <c r="CO23" s="326"/>
      <c r="CP23" s="325"/>
      <c r="CQ23" s="326"/>
      <c r="CR23" s="326"/>
      <c r="CS23" s="326"/>
      <c r="CT23" s="326"/>
      <c r="CU23" s="326"/>
      <c r="CV23" s="326"/>
      <c r="CW23" s="326"/>
      <c r="CX23" s="331"/>
      <c r="CY23" s="331"/>
      <c r="CZ23" s="331"/>
      <c r="DA23" s="331"/>
      <c r="DB23" s="345"/>
      <c r="DC23" s="331"/>
      <c r="DD23" s="331"/>
      <c r="DE23" s="331"/>
      <c r="DF23" s="331"/>
      <c r="DG23" s="331"/>
      <c r="DH23" s="331"/>
      <c r="DI23" s="331"/>
      <c r="DJ23" s="331"/>
      <c r="DK23" s="331"/>
      <c r="DL23" s="55"/>
    </row>
    <row r="24" spans="1:118" s="62" customFormat="1" ht="38.25">
      <c r="A24" s="32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32">
        <f t="shared" si="0"/>
        <v>0</v>
      </c>
      <c r="E24" s="332">
        <f t="shared" si="0"/>
        <v>0</v>
      </c>
      <c r="F24" s="332">
        <f t="shared" si="0"/>
        <v>0</v>
      </c>
      <c r="G24" s="332">
        <f t="shared" si="0"/>
        <v>0</v>
      </c>
      <c r="H24" s="347">
        <f t="shared" si="0"/>
        <v>11.5</v>
      </c>
      <c r="I24" s="332">
        <f t="shared" si="0"/>
        <v>0</v>
      </c>
      <c r="J24" s="332">
        <f t="shared" si="34"/>
        <v>597</v>
      </c>
      <c r="K24" s="332">
        <f t="shared" si="35"/>
        <v>0</v>
      </c>
      <c r="L24" s="332">
        <f t="shared" si="36"/>
        <v>0</v>
      </c>
      <c r="M24" s="332">
        <f t="shared" si="37"/>
        <v>0</v>
      </c>
      <c r="N24" s="332">
        <f t="shared" si="38"/>
        <v>0</v>
      </c>
      <c r="O24" s="332">
        <f t="shared" si="39"/>
        <v>0</v>
      </c>
      <c r="P24" s="332">
        <f t="shared" si="40"/>
        <v>0</v>
      </c>
      <c r="Q24" s="332">
        <f t="shared" si="41"/>
        <v>0</v>
      </c>
      <c r="R24" s="324">
        <f t="shared" ref="R24:AE24" si="68">R25+R30+R35+R40</f>
        <v>0</v>
      </c>
      <c r="S24" s="324">
        <f t="shared" si="68"/>
        <v>0</v>
      </c>
      <c r="T24" s="324">
        <f t="shared" si="68"/>
        <v>0</v>
      </c>
      <c r="U24" s="324">
        <f t="shared" si="68"/>
        <v>0</v>
      </c>
      <c r="V24" s="324">
        <f t="shared" si="68"/>
        <v>0</v>
      </c>
      <c r="W24" s="324">
        <f t="shared" si="68"/>
        <v>0</v>
      </c>
      <c r="X24" s="324">
        <f t="shared" si="68"/>
        <v>0</v>
      </c>
      <c r="Y24" s="324">
        <f t="shared" si="68"/>
        <v>0</v>
      </c>
      <c r="Z24" s="324">
        <f t="shared" si="68"/>
        <v>0</v>
      </c>
      <c r="AA24" s="324">
        <f t="shared" si="68"/>
        <v>0</v>
      </c>
      <c r="AB24" s="324">
        <f t="shared" si="68"/>
        <v>0</v>
      </c>
      <c r="AC24" s="324">
        <f t="shared" si="68"/>
        <v>0</v>
      </c>
      <c r="AD24" s="324">
        <f t="shared" si="68"/>
        <v>0</v>
      </c>
      <c r="AE24" s="324">
        <f t="shared" si="68"/>
        <v>0</v>
      </c>
      <c r="AF24" s="324">
        <f t="shared" ref="AF24:AK24" si="69">AF25+AF30+AF35+AF40</f>
        <v>0</v>
      </c>
      <c r="AG24" s="324">
        <f t="shared" si="69"/>
        <v>0</v>
      </c>
      <c r="AH24" s="324">
        <f t="shared" si="69"/>
        <v>0</v>
      </c>
      <c r="AI24" s="324">
        <f t="shared" si="69"/>
        <v>0</v>
      </c>
      <c r="AJ24" s="324">
        <f t="shared" si="69"/>
        <v>0</v>
      </c>
      <c r="AK24" s="324">
        <f t="shared" si="69"/>
        <v>0</v>
      </c>
      <c r="AL24" s="324">
        <f>'4'!Z23</f>
        <v>0</v>
      </c>
      <c r="AM24" s="324">
        <f t="shared" ref="AM24:AS24" si="70">AM25+AM30+AM35+AM40</f>
        <v>0</v>
      </c>
      <c r="AN24" s="324">
        <f t="shared" si="70"/>
        <v>0</v>
      </c>
      <c r="AO24" s="324">
        <f t="shared" si="70"/>
        <v>0</v>
      </c>
      <c r="AP24" s="324">
        <f t="shared" si="70"/>
        <v>0</v>
      </c>
      <c r="AQ24" s="324">
        <f t="shared" si="70"/>
        <v>0</v>
      </c>
      <c r="AR24" s="324">
        <f t="shared" si="70"/>
        <v>0</v>
      </c>
      <c r="AS24" s="324">
        <f t="shared" si="70"/>
        <v>0</v>
      </c>
      <c r="AT24" s="324">
        <f t="shared" ref="AT24" si="71">AT25+AT30+AT35+AT40</f>
        <v>0</v>
      </c>
      <c r="AU24" s="324">
        <f t="shared" ref="AU24" si="72">AU25+AU30+AU35+AU40</f>
        <v>0</v>
      </c>
      <c r="AV24" s="324">
        <f t="shared" ref="AV24" si="73">AV25+AV30+AV35+AV40</f>
        <v>0</v>
      </c>
      <c r="AW24" s="324">
        <f t="shared" ref="AW24" si="74">AW25+AW30+AW35+AW40</f>
        <v>0</v>
      </c>
      <c r="AX24" s="341">
        <f t="shared" ref="AX24" si="75">AX25+AX30+AX35+AX40</f>
        <v>2.4</v>
      </c>
      <c r="AY24" s="324">
        <f t="shared" ref="AY24" si="76">AY25+AY30+AY35+AY40</f>
        <v>0</v>
      </c>
      <c r="AZ24" s="332">
        <f>'4'!AN23</f>
        <v>142</v>
      </c>
      <c r="BA24" s="324">
        <f t="shared" ref="BA24:BG24" si="77">BA25+BA30+BA35+BA40</f>
        <v>0</v>
      </c>
      <c r="BB24" s="324">
        <f t="shared" si="77"/>
        <v>0</v>
      </c>
      <c r="BC24" s="324">
        <f t="shared" si="77"/>
        <v>0</v>
      </c>
      <c r="BD24" s="324">
        <f t="shared" si="77"/>
        <v>0</v>
      </c>
      <c r="BE24" s="324">
        <f t="shared" si="77"/>
        <v>0</v>
      </c>
      <c r="BF24" s="324">
        <f t="shared" si="77"/>
        <v>0</v>
      </c>
      <c r="BG24" s="324">
        <f t="shared" si="77"/>
        <v>0</v>
      </c>
      <c r="BH24" s="324">
        <f t="shared" ref="BH24" si="78">BH25+BH30+BH35+BH40</f>
        <v>0</v>
      </c>
      <c r="BI24" s="324">
        <f t="shared" ref="BI24" si="79">BI25+BI30+BI35+BI40</f>
        <v>0</v>
      </c>
      <c r="BJ24" s="324">
        <f t="shared" ref="BJ24" si="80">BJ25+BJ30+BJ35+BJ40</f>
        <v>0</v>
      </c>
      <c r="BK24" s="324">
        <f t="shared" ref="BK24" si="81">BK25+BK30+BK35+BK40</f>
        <v>0</v>
      </c>
      <c r="BL24" s="341">
        <f t="shared" ref="BL24" si="82">BL25+BL30+BL35+BL40</f>
        <v>2.5</v>
      </c>
      <c r="BM24" s="324">
        <f t="shared" ref="BM24" si="83">BM25+BM30+BM35+BM40</f>
        <v>0</v>
      </c>
      <c r="BN24" s="332">
        <f>'4'!BB23</f>
        <v>152</v>
      </c>
      <c r="BO24" s="324">
        <f t="shared" ref="BO24:BU24" si="84">BO25+BO30+BO35+BO40</f>
        <v>0</v>
      </c>
      <c r="BP24" s="324">
        <f t="shared" si="84"/>
        <v>0</v>
      </c>
      <c r="BQ24" s="324">
        <f t="shared" si="84"/>
        <v>0</v>
      </c>
      <c r="BR24" s="324">
        <f t="shared" si="84"/>
        <v>0</v>
      </c>
      <c r="BS24" s="324">
        <f t="shared" si="84"/>
        <v>0</v>
      </c>
      <c r="BT24" s="324">
        <f t="shared" si="84"/>
        <v>0</v>
      </c>
      <c r="BU24" s="324">
        <f t="shared" si="84"/>
        <v>0</v>
      </c>
      <c r="BV24" s="324">
        <f t="shared" ref="BV24" si="85">BV25+BV30+BV35+BV40</f>
        <v>0</v>
      </c>
      <c r="BW24" s="324">
        <f t="shared" ref="BW24" si="86">BW25+BW30+BW35+BW40</f>
        <v>0</v>
      </c>
      <c r="BX24" s="324">
        <f t="shared" ref="BX24" si="87">BX25+BX30+BX35+BX40</f>
        <v>0</v>
      </c>
      <c r="BY24" s="324">
        <f t="shared" ref="BY24" si="88">BY25+BY30+BY35+BY40</f>
        <v>0</v>
      </c>
      <c r="BZ24" s="341">
        <f t="shared" ref="BZ24" si="89">BZ25+BZ30+BZ35+BZ40</f>
        <v>2.6</v>
      </c>
      <c r="CA24" s="324">
        <f t="shared" ref="CA24" si="90">CA25+CA30+CA35+CA40</f>
        <v>0</v>
      </c>
      <c r="CB24" s="332">
        <f>'4'!BP23</f>
        <v>153</v>
      </c>
      <c r="CC24" s="324">
        <f t="shared" ref="CC24:CI24" si="91">CC25+CC30+CC35+CC40</f>
        <v>0</v>
      </c>
      <c r="CD24" s="324">
        <f t="shared" si="91"/>
        <v>0</v>
      </c>
      <c r="CE24" s="324">
        <f t="shared" si="91"/>
        <v>0</v>
      </c>
      <c r="CF24" s="324">
        <f t="shared" si="91"/>
        <v>0</v>
      </c>
      <c r="CG24" s="324">
        <f t="shared" si="91"/>
        <v>0</v>
      </c>
      <c r="CH24" s="324">
        <f t="shared" si="91"/>
        <v>0</v>
      </c>
      <c r="CI24" s="324">
        <f t="shared" si="91"/>
        <v>0</v>
      </c>
      <c r="CJ24" s="324">
        <f t="shared" ref="CJ24" si="92">CJ25+CJ30+CJ35+CJ40</f>
        <v>0</v>
      </c>
      <c r="CK24" s="324">
        <f t="shared" ref="CK24" si="93">CK25+CK30+CK35+CK40</f>
        <v>0</v>
      </c>
      <c r="CL24" s="324">
        <f t="shared" ref="CL24" si="94">CL25+CL30+CL35+CL40</f>
        <v>0</v>
      </c>
      <c r="CM24" s="324">
        <f t="shared" ref="CM24" si="95">CM25+CM30+CM35+CM40</f>
        <v>0</v>
      </c>
      <c r="CN24" s="341">
        <f t="shared" ref="CN24" si="96">CN25+CN30+CN35+CN40</f>
        <v>4</v>
      </c>
      <c r="CO24" s="324">
        <f t="shared" ref="CO24" si="97">CO25+CO30+CO35+CO40</f>
        <v>0</v>
      </c>
      <c r="CP24" s="332">
        <f>'4'!CD23</f>
        <v>150</v>
      </c>
      <c r="CQ24" s="324">
        <f t="shared" ref="CQ24:CW24" si="98">CQ25+CQ30+CQ35+CQ40</f>
        <v>0</v>
      </c>
      <c r="CR24" s="324">
        <f t="shared" si="98"/>
        <v>0</v>
      </c>
      <c r="CS24" s="324">
        <f t="shared" si="98"/>
        <v>0</v>
      </c>
      <c r="CT24" s="324">
        <f t="shared" si="98"/>
        <v>0</v>
      </c>
      <c r="CU24" s="324">
        <f t="shared" si="98"/>
        <v>0</v>
      </c>
      <c r="CV24" s="324">
        <f t="shared" si="98"/>
        <v>0</v>
      </c>
      <c r="CW24" s="324">
        <f t="shared" si="98"/>
        <v>0</v>
      </c>
      <c r="CX24" s="333">
        <f t="shared" si="54"/>
        <v>0</v>
      </c>
      <c r="CY24" s="333">
        <f t="shared" si="55"/>
        <v>0</v>
      </c>
      <c r="CZ24" s="333">
        <f t="shared" si="56"/>
        <v>0</v>
      </c>
      <c r="DA24" s="333">
        <f t="shared" si="57"/>
        <v>0</v>
      </c>
      <c r="DB24" s="346">
        <f t="shared" si="58"/>
        <v>11.5</v>
      </c>
      <c r="DC24" s="333">
        <f t="shared" si="59"/>
        <v>0</v>
      </c>
      <c r="DD24" s="333">
        <f t="shared" si="60"/>
        <v>597</v>
      </c>
      <c r="DE24" s="333">
        <f t="shared" si="61"/>
        <v>0</v>
      </c>
      <c r="DF24" s="333">
        <f t="shared" si="62"/>
        <v>0</v>
      </c>
      <c r="DG24" s="333">
        <f t="shared" si="63"/>
        <v>0</v>
      </c>
      <c r="DH24" s="333">
        <f t="shared" si="64"/>
        <v>0</v>
      </c>
      <c r="DI24" s="333">
        <f t="shared" si="65"/>
        <v>0</v>
      </c>
      <c r="DJ24" s="333">
        <f t="shared" si="66"/>
        <v>0</v>
      </c>
      <c r="DK24" s="333">
        <f t="shared" si="67"/>
        <v>0</v>
      </c>
      <c r="DL24" s="61"/>
    </row>
    <row r="25" spans="1:118" s="62" customFormat="1" ht="63.75">
      <c r="A25" s="32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32">
        <f t="shared" si="0"/>
        <v>0</v>
      </c>
      <c r="E25" s="332">
        <f t="shared" si="0"/>
        <v>0</v>
      </c>
      <c r="F25" s="332">
        <f t="shared" si="0"/>
        <v>0</v>
      </c>
      <c r="G25" s="332">
        <f t="shared" si="0"/>
        <v>0</v>
      </c>
      <c r="H25" s="332">
        <f t="shared" si="0"/>
        <v>0</v>
      </c>
      <c r="I25" s="332">
        <f t="shared" si="0"/>
        <v>0</v>
      </c>
      <c r="J25" s="332">
        <f t="shared" si="34"/>
        <v>175</v>
      </c>
      <c r="K25" s="332">
        <f t="shared" si="35"/>
        <v>0</v>
      </c>
      <c r="L25" s="332">
        <f t="shared" si="36"/>
        <v>0</v>
      </c>
      <c r="M25" s="332">
        <f t="shared" si="37"/>
        <v>0</v>
      </c>
      <c r="N25" s="332">
        <f t="shared" si="38"/>
        <v>0</v>
      </c>
      <c r="O25" s="332">
        <f t="shared" si="39"/>
        <v>0</v>
      </c>
      <c r="P25" s="332">
        <f t="shared" si="40"/>
        <v>0</v>
      </c>
      <c r="Q25" s="332">
        <f t="shared" si="41"/>
        <v>0</v>
      </c>
      <c r="R25" s="327">
        <f t="shared" ref="R25:AE25" si="99">R26</f>
        <v>0</v>
      </c>
      <c r="S25" s="327">
        <f t="shared" si="99"/>
        <v>0</v>
      </c>
      <c r="T25" s="327">
        <f t="shared" si="99"/>
        <v>0</v>
      </c>
      <c r="U25" s="327">
        <f t="shared" si="99"/>
        <v>0</v>
      </c>
      <c r="V25" s="327">
        <f t="shared" si="99"/>
        <v>0</v>
      </c>
      <c r="W25" s="327">
        <f t="shared" si="99"/>
        <v>0</v>
      </c>
      <c r="X25" s="327">
        <f t="shared" si="99"/>
        <v>0</v>
      </c>
      <c r="Y25" s="327">
        <f t="shared" si="99"/>
        <v>0</v>
      </c>
      <c r="Z25" s="327">
        <f t="shared" si="99"/>
        <v>0</v>
      </c>
      <c r="AA25" s="327">
        <f t="shared" si="99"/>
        <v>0</v>
      </c>
      <c r="AB25" s="327">
        <f t="shared" si="99"/>
        <v>0</v>
      </c>
      <c r="AC25" s="327">
        <f t="shared" si="99"/>
        <v>0</v>
      </c>
      <c r="AD25" s="327">
        <f t="shared" si="99"/>
        <v>0</v>
      </c>
      <c r="AE25" s="327">
        <f t="shared" si="99"/>
        <v>0</v>
      </c>
      <c r="AF25" s="327">
        <f t="shared" ref="AF25:AK25" si="100">AF26</f>
        <v>0</v>
      </c>
      <c r="AG25" s="327">
        <f t="shared" si="100"/>
        <v>0</v>
      </c>
      <c r="AH25" s="327">
        <f t="shared" si="100"/>
        <v>0</v>
      </c>
      <c r="AI25" s="327">
        <f t="shared" si="100"/>
        <v>0</v>
      </c>
      <c r="AJ25" s="327">
        <f t="shared" si="100"/>
        <v>0</v>
      </c>
      <c r="AK25" s="327">
        <f t="shared" si="100"/>
        <v>0</v>
      </c>
      <c r="AL25" s="324">
        <f>'4'!Z24</f>
        <v>0</v>
      </c>
      <c r="AM25" s="327">
        <f t="shared" ref="AM25:AS25" si="101">AM26</f>
        <v>0</v>
      </c>
      <c r="AN25" s="327">
        <f t="shared" si="101"/>
        <v>0</v>
      </c>
      <c r="AO25" s="327">
        <f t="shared" si="101"/>
        <v>0</v>
      </c>
      <c r="AP25" s="327">
        <f t="shared" si="101"/>
        <v>0</v>
      </c>
      <c r="AQ25" s="327">
        <f t="shared" si="101"/>
        <v>0</v>
      </c>
      <c r="AR25" s="327">
        <f t="shared" si="101"/>
        <v>0</v>
      </c>
      <c r="AS25" s="327">
        <f t="shared" si="101"/>
        <v>0</v>
      </c>
      <c r="AT25" s="327">
        <f t="shared" ref="AT25" si="102">AT26</f>
        <v>0</v>
      </c>
      <c r="AU25" s="327">
        <f t="shared" ref="AU25" si="103">AU26</f>
        <v>0</v>
      </c>
      <c r="AV25" s="327">
        <f t="shared" ref="AV25" si="104">AV26</f>
        <v>0</v>
      </c>
      <c r="AW25" s="327">
        <f t="shared" ref="AW25" si="105">AW26</f>
        <v>0</v>
      </c>
      <c r="AX25" s="327">
        <f t="shared" ref="AX25" si="106">AX26</f>
        <v>0</v>
      </c>
      <c r="AY25" s="327">
        <f t="shared" ref="AY25" si="107">AY26</f>
        <v>0</v>
      </c>
      <c r="AZ25" s="332">
        <f>'4'!AN24</f>
        <v>35</v>
      </c>
      <c r="BA25" s="327">
        <f t="shared" ref="BA25:BG25" si="108">BA26</f>
        <v>0</v>
      </c>
      <c r="BB25" s="327">
        <f t="shared" si="108"/>
        <v>0</v>
      </c>
      <c r="BC25" s="327">
        <f t="shared" si="108"/>
        <v>0</v>
      </c>
      <c r="BD25" s="327">
        <f t="shared" si="108"/>
        <v>0</v>
      </c>
      <c r="BE25" s="327">
        <f t="shared" si="108"/>
        <v>0</v>
      </c>
      <c r="BF25" s="327">
        <f t="shared" si="108"/>
        <v>0</v>
      </c>
      <c r="BG25" s="327">
        <f t="shared" si="108"/>
        <v>0</v>
      </c>
      <c r="BH25" s="327">
        <f t="shared" ref="BH25" si="109">BH26</f>
        <v>0</v>
      </c>
      <c r="BI25" s="327">
        <f t="shared" ref="BI25" si="110">BI26</f>
        <v>0</v>
      </c>
      <c r="BJ25" s="327">
        <f t="shared" ref="BJ25" si="111">BJ26</f>
        <v>0</v>
      </c>
      <c r="BK25" s="327">
        <f t="shared" ref="BK25" si="112">BK26</f>
        <v>0</v>
      </c>
      <c r="BL25" s="327">
        <f t="shared" ref="BL25" si="113">BL26</f>
        <v>0</v>
      </c>
      <c r="BM25" s="327">
        <f t="shared" ref="BM25" si="114">BM26</f>
        <v>0</v>
      </c>
      <c r="BN25" s="332">
        <f>'4'!BB24</f>
        <v>45</v>
      </c>
      <c r="BO25" s="327">
        <f t="shared" ref="BO25:BU25" si="115">BO26</f>
        <v>0</v>
      </c>
      <c r="BP25" s="327">
        <f t="shared" si="115"/>
        <v>0</v>
      </c>
      <c r="BQ25" s="327">
        <f t="shared" si="115"/>
        <v>0</v>
      </c>
      <c r="BR25" s="327">
        <f t="shared" si="115"/>
        <v>0</v>
      </c>
      <c r="BS25" s="327">
        <f t="shared" si="115"/>
        <v>0</v>
      </c>
      <c r="BT25" s="327">
        <f t="shared" si="115"/>
        <v>0</v>
      </c>
      <c r="BU25" s="327">
        <f t="shared" si="115"/>
        <v>0</v>
      </c>
      <c r="BV25" s="327">
        <f t="shared" ref="BV25" si="116">BV26</f>
        <v>0</v>
      </c>
      <c r="BW25" s="327">
        <f t="shared" ref="BW25" si="117">BW26</f>
        <v>0</v>
      </c>
      <c r="BX25" s="327">
        <f t="shared" ref="BX25" si="118">BX26</f>
        <v>0</v>
      </c>
      <c r="BY25" s="327">
        <f t="shared" ref="BY25" si="119">BY26</f>
        <v>0</v>
      </c>
      <c r="BZ25" s="327">
        <f t="shared" ref="BZ25" si="120">BZ26</f>
        <v>0</v>
      </c>
      <c r="CA25" s="327">
        <f t="shared" ref="CA25" si="121">CA26</f>
        <v>0</v>
      </c>
      <c r="CB25" s="332">
        <f>'4'!BP24</f>
        <v>49</v>
      </c>
      <c r="CC25" s="327">
        <f t="shared" ref="CC25:CI25" si="122">CC26</f>
        <v>0</v>
      </c>
      <c r="CD25" s="327">
        <f t="shared" si="122"/>
        <v>0</v>
      </c>
      <c r="CE25" s="327">
        <f t="shared" si="122"/>
        <v>0</v>
      </c>
      <c r="CF25" s="327">
        <f t="shared" si="122"/>
        <v>0</v>
      </c>
      <c r="CG25" s="327">
        <f t="shared" si="122"/>
        <v>0</v>
      </c>
      <c r="CH25" s="327">
        <f t="shared" si="122"/>
        <v>0</v>
      </c>
      <c r="CI25" s="327">
        <f t="shared" si="122"/>
        <v>0</v>
      </c>
      <c r="CJ25" s="327">
        <f t="shared" ref="CJ25" si="123">CJ26</f>
        <v>0</v>
      </c>
      <c r="CK25" s="327">
        <f t="shared" ref="CK25" si="124">CK26</f>
        <v>0</v>
      </c>
      <c r="CL25" s="327">
        <f t="shared" ref="CL25" si="125">CL26</f>
        <v>0</v>
      </c>
      <c r="CM25" s="327">
        <f t="shared" ref="CM25" si="126">CM26</f>
        <v>0</v>
      </c>
      <c r="CN25" s="327">
        <f t="shared" ref="CN25" si="127">CN26</f>
        <v>0</v>
      </c>
      <c r="CO25" s="327">
        <f t="shared" ref="CO25" si="128">CO26</f>
        <v>0</v>
      </c>
      <c r="CP25" s="332">
        <f>'4'!CD24</f>
        <v>46</v>
      </c>
      <c r="CQ25" s="327">
        <f t="shared" ref="CQ25:CW25" si="129">CQ26</f>
        <v>0</v>
      </c>
      <c r="CR25" s="327">
        <f t="shared" si="129"/>
        <v>0</v>
      </c>
      <c r="CS25" s="327">
        <f t="shared" si="129"/>
        <v>0</v>
      </c>
      <c r="CT25" s="327">
        <f t="shared" si="129"/>
        <v>0</v>
      </c>
      <c r="CU25" s="327">
        <f t="shared" si="129"/>
        <v>0</v>
      </c>
      <c r="CV25" s="327">
        <f t="shared" si="129"/>
        <v>0</v>
      </c>
      <c r="CW25" s="327">
        <f t="shared" si="129"/>
        <v>0</v>
      </c>
      <c r="CX25" s="333">
        <f t="shared" si="54"/>
        <v>0</v>
      </c>
      <c r="CY25" s="333">
        <f t="shared" si="55"/>
        <v>0</v>
      </c>
      <c r="CZ25" s="333">
        <f t="shared" si="56"/>
        <v>0</v>
      </c>
      <c r="DA25" s="333">
        <f t="shared" si="57"/>
        <v>0</v>
      </c>
      <c r="DB25" s="333">
        <f t="shared" si="58"/>
        <v>0</v>
      </c>
      <c r="DC25" s="333">
        <f t="shared" si="59"/>
        <v>0</v>
      </c>
      <c r="DD25" s="333">
        <f t="shared" si="60"/>
        <v>175</v>
      </c>
      <c r="DE25" s="333">
        <f t="shared" si="61"/>
        <v>0</v>
      </c>
      <c r="DF25" s="333">
        <f t="shared" si="62"/>
        <v>0</v>
      </c>
      <c r="DG25" s="333">
        <f t="shared" si="63"/>
        <v>0</v>
      </c>
      <c r="DH25" s="333">
        <f t="shared" si="64"/>
        <v>0</v>
      </c>
      <c r="DI25" s="333">
        <f t="shared" si="65"/>
        <v>0</v>
      </c>
      <c r="DJ25" s="333">
        <f t="shared" si="66"/>
        <v>0</v>
      </c>
      <c r="DK25" s="333">
        <f t="shared" si="67"/>
        <v>0</v>
      </c>
      <c r="DL25" s="61"/>
    </row>
    <row r="26" spans="1:118" s="337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5">
        <f t="shared" si="0"/>
        <v>0</v>
      </c>
      <c r="E26" s="325">
        <f t="shared" si="0"/>
        <v>0</v>
      </c>
      <c r="F26" s="325">
        <f t="shared" si="0"/>
        <v>0</v>
      </c>
      <c r="G26" s="325">
        <f t="shared" si="0"/>
        <v>0</v>
      </c>
      <c r="H26" s="325">
        <f t="shared" si="0"/>
        <v>0</v>
      </c>
      <c r="I26" s="325">
        <f t="shared" si="0"/>
        <v>0</v>
      </c>
      <c r="J26" s="325">
        <f t="shared" si="34"/>
        <v>175</v>
      </c>
      <c r="K26" s="325">
        <f t="shared" si="35"/>
        <v>0</v>
      </c>
      <c r="L26" s="325">
        <f t="shared" si="36"/>
        <v>0</v>
      </c>
      <c r="M26" s="325">
        <f t="shared" si="37"/>
        <v>0</v>
      </c>
      <c r="N26" s="325">
        <f t="shared" si="38"/>
        <v>0</v>
      </c>
      <c r="O26" s="325">
        <f t="shared" si="39"/>
        <v>0</v>
      </c>
      <c r="P26" s="325">
        <f t="shared" si="40"/>
        <v>0</v>
      </c>
      <c r="Q26" s="325">
        <f t="shared" si="41"/>
        <v>0</v>
      </c>
      <c r="R26" s="328">
        <f t="shared" ref="R26:AE26" si="130">SUM(R27:R29)</f>
        <v>0</v>
      </c>
      <c r="S26" s="328">
        <f t="shared" si="130"/>
        <v>0</v>
      </c>
      <c r="T26" s="328">
        <f t="shared" si="130"/>
        <v>0</v>
      </c>
      <c r="U26" s="328">
        <f t="shared" si="130"/>
        <v>0</v>
      </c>
      <c r="V26" s="328">
        <f t="shared" si="130"/>
        <v>0</v>
      </c>
      <c r="W26" s="328">
        <f t="shared" si="130"/>
        <v>0</v>
      </c>
      <c r="X26" s="328">
        <f t="shared" si="130"/>
        <v>0</v>
      </c>
      <c r="Y26" s="328">
        <f t="shared" si="130"/>
        <v>0</v>
      </c>
      <c r="Z26" s="328">
        <f t="shared" si="130"/>
        <v>0</v>
      </c>
      <c r="AA26" s="328">
        <f t="shared" si="130"/>
        <v>0</v>
      </c>
      <c r="AB26" s="328">
        <f t="shared" si="130"/>
        <v>0</v>
      </c>
      <c r="AC26" s="328">
        <f t="shared" si="130"/>
        <v>0</v>
      </c>
      <c r="AD26" s="328">
        <f t="shared" si="130"/>
        <v>0</v>
      </c>
      <c r="AE26" s="328">
        <f t="shared" si="130"/>
        <v>0</v>
      </c>
      <c r="AF26" s="328">
        <f t="shared" ref="AF26:AK26" si="131">SUM(AF27:AF29)</f>
        <v>0</v>
      </c>
      <c r="AG26" s="328">
        <f t="shared" si="131"/>
        <v>0</v>
      </c>
      <c r="AH26" s="328">
        <f t="shared" si="131"/>
        <v>0</v>
      </c>
      <c r="AI26" s="328">
        <f t="shared" si="131"/>
        <v>0</v>
      </c>
      <c r="AJ26" s="328">
        <f t="shared" si="131"/>
        <v>0</v>
      </c>
      <c r="AK26" s="328">
        <f t="shared" si="131"/>
        <v>0</v>
      </c>
      <c r="AL26" s="326">
        <f>'4'!Z25</f>
        <v>0</v>
      </c>
      <c r="AM26" s="328">
        <f t="shared" ref="AM26:AS26" si="132">SUM(AM27:AM29)</f>
        <v>0</v>
      </c>
      <c r="AN26" s="328">
        <f t="shared" si="132"/>
        <v>0</v>
      </c>
      <c r="AO26" s="328">
        <f t="shared" si="132"/>
        <v>0</v>
      </c>
      <c r="AP26" s="328">
        <f t="shared" si="132"/>
        <v>0</v>
      </c>
      <c r="AQ26" s="328">
        <f t="shared" si="132"/>
        <v>0</v>
      </c>
      <c r="AR26" s="328">
        <f t="shared" si="132"/>
        <v>0</v>
      </c>
      <c r="AS26" s="328">
        <f t="shared" si="132"/>
        <v>0</v>
      </c>
      <c r="AT26" s="328">
        <f t="shared" ref="AT26" si="133">SUM(AT27:AT29)</f>
        <v>0</v>
      </c>
      <c r="AU26" s="328">
        <f t="shared" ref="AU26" si="134">SUM(AU27:AU29)</f>
        <v>0</v>
      </c>
      <c r="AV26" s="328">
        <f t="shared" ref="AV26" si="135">SUM(AV27:AV29)</f>
        <v>0</v>
      </c>
      <c r="AW26" s="328">
        <f t="shared" ref="AW26" si="136">SUM(AW27:AW29)</f>
        <v>0</v>
      </c>
      <c r="AX26" s="328">
        <f t="shared" ref="AX26" si="137">SUM(AX27:AX29)</f>
        <v>0</v>
      </c>
      <c r="AY26" s="328">
        <f t="shared" ref="AY26" si="138">SUM(AY27:AY29)</f>
        <v>0</v>
      </c>
      <c r="AZ26" s="325">
        <f>'4'!AN25</f>
        <v>35</v>
      </c>
      <c r="BA26" s="328">
        <f t="shared" ref="BA26:BG26" si="139">SUM(BA27:BA29)</f>
        <v>0</v>
      </c>
      <c r="BB26" s="328">
        <f t="shared" si="139"/>
        <v>0</v>
      </c>
      <c r="BC26" s="328">
        <f t="shared" si="139"/>
        <v>0</v>
      </c>
      <c r="BD26" s="328">
        <f t="shared" si="139"/>
        <v>0</v>
      </c>
      <c r="BE26" s="328">
        <f t="shared" si="139"/>
        <v>0</v>
      </c>
      <c r="BF26" s="328">
        <f t="shared" si="139"/>
        <v>0</v>
      </c>
      <c r="BG26" s="328">
        <f t="shared" si="139"/>
        <v>0</v>
      </c>
      <c r="BH26" s="328">
        <f t="shared" ref="BH26" si="140">SUM(BH27:BH29)</f>
        <v>0</v>
      </c>
      <c r="BI26" s="328">
        <f t="shared" ref="BI26" si="141">SUM(BI27:BI29)</f>
        <v>0</v>
      </c>
      <c r="BJ26" s="328">
        <f t="shared" ref="BJ26" si="142">SUM(BJ27:BJ29)</f>
        <v>0</v>
      </c>
      <c r="BK26" s="328">
        <f t="shared" ref="BK26" si="143">SUM(BK27:BK29)</f>
        <v>0</v>
      </c>
      <c r="BL26" s="328">
        <f t="shared" ref="BL26" si="144">SUM(BL27:BL29)</f>
        <v>0</v>
      </c>
      <c r="BM26" s="328">
        <f t="shared" ref="BM26" si="145">SUM(BM27:BM29)</f>
        <v>0</v>
      </c>
      <c r="BN26" s="325">
        <f>'4'!BB25</f>
        <v>45</v>
      </c>
      <c r="BO26" s="328">
        <f t="shared" ref="BO26:BU26" si="146">SUM(BO27:BO29)</f>
        <v>0</v>
      </c>
      <c r="BP26" s="328">
        <f t="shared" si="146"/>
        <v>0</v>
      </c>
      <c r="BQ26" s="328">
        <f t="shared" si="146"/>
        <v>0</v>
      </c>
      <c r="BR26" s="328">
        <f t="shared" si="146"/>
        <v>0</v>
      </c>
      <c r="BS26" s="328">
        <f t="shared" si="146"/>
        <v>0</v>
      </c>
      <c r="BT26" s="328">
        <f t="shared" si="146"/>
        <v>0</v>
      </c>
      <c r="BU26" s="328">
        <f t="shared" si="146"/>
        <v>0</v>
      </c>
      <c r="BV26" s="328">
        <f t="shared" ref="BV26" si="147">SUM(BV27:BV29)</f>
        <v>0</v>
      </c>
      <c r="BW26" s="328">
        <f t="shared" ref="BW26" si="148">SUM(BW27:BW29)</f>
        <v>0</v>
      </c>
      <c r="BX26" s="328">
        <f t="shared" ref="BX26" si="149">SUM(BX27:BX29)</f>
        <v>0</v>
      </c>
      <c r="BY26" s="328">
        <f t="shared" ref="BY26" si="150">SUM(BY27:BY29)</f>
        <v>0</v>
      </c>
      <c r="BZ26" s="328">
        <f t="shared" ref="BZ26" si="151">SUM(BZ27:BZ29)</f>
        <v>0</v>
      </c>
      <c r="CA26" s="328">
        <f t="shared" ref="CA26" si="152">SUM(CA27:CA29)</f>
        <v>0</v>
      </c>
      <c r="CB26" s="325">
        <f>'4'!BP25</f>
        <v>49</v>
      </c>
      <c r="CC26" s="328">
        <f t="shared" ref="CC26:CI26" si="153">SUM(CC27:CC29)</f>
        <v>0</v>
      </c>
      <c r="CD26" s="328">
        <f t="shared" si="153"/>
        <v>0</v>
      </c>
      <c r="CE26" s="328">
        <f t="shared" si="153"/>
        <v>0</v>
      </c>
      <c r="CF26" s="328">
        <f t="shared" si="153"/>
        <v>0</v>
      </c>
      <c r="CG26" s="328">
        <f t="shared" si="153"/>
        <v>0</v>
      </c>
      <c r="CH26" s="328">
        <f t="shared" si="153"/>
        <v>0</v>
      </c>
      <c r="CI26" s="328">
        <f t="shared" si="153"/>
        <v>0</v>
      </c>
      <c r="CJ26" s="328">
        <f t="shared" ref="CJ26" si="154">SUM(CJ27:CJ29)</f>
        <v>0</v>
      </c>
      <c r="CK26" s="328">
        <f t="shared" ref="CK26" si="155">SUM(CK27:CK29)</f>
        <v>0</v>
      </c>
      <c r="CL26" s="328">
        <f t="shared" ref="CL26" si="156">SUM(CL27:CL29)</f>
        <v>0</v>
      </c>
      <c r="CM26" s="328">
        <f t="shared" ref="CM26" si="157">SUM(CM27:CM29)</f>
        <v>0</v>
      </c>
      <c r="CN26" s="328">
        <f t="shared" ref="CN26" si="158">SUM(CN27:CN29)</f>
        <v>0</v>
      </c>
      <c r="CO26" s="328">
        <f t="shared" ref="CO26" si="159">SUM(CO27:CO29)</f>
        <v>0</v>
      </c>
      <c r="CP26" s="325">
        <f>'4'!CD25</f>
        <v>46</v>
      </c>
      <c r="CQ26" s="328">
        <f t="shared" ref="CQ26:CW26" si="160">SUM(CQ27:CQ29)</f>
        <v>0</v>
      </c>
      <c r="CR26" s="328">
        <f t="shared" si="160"/>
        <v>0</v>
      </c>
      <c r="CS26" s="328">
        <f t="shared" si="160"/>
        <v>0</v>
      </c>
      <c r="CT26" s="328">
        <f t="shared" si="160"/>
        <v>0</v>
      </c>
      <c r="CU26" s="328">
        <f t="shared" si="160"/>
        <v>0</v>
      </c>
      <c r="CV26" s="328">
        <f t="shared" si="160"/>
        <v>0</v>
      </c>
      <c r="CW26" s="328">
        <f t="shared" si="160"/>
        <v>0</v>
      </c>
      <c r="CX26" s="331">
        <f t="shared" si="54"/>
        <v>0</v>
      </c>
      <c r="CY26" s="331">
        <f t="shared" si="55"/>
        <v>0</v>
      </c>
      <c r="CZ26" s="331">
        <f t="shared" si="56"/>
        <v>0</v>
      </c>
      <c r="DA26" s="331">
        <f t="shared" si="57"/>
        <v>0</v>
      </c>
      <c r="DB26" s="331">
        <f t="shared" si="58"/>
        <v>0</v>
      </c>
      <c r="DC26" s="331">
        <f t="shared" si="59"/>
        <v>0</v>
      </c>
      <c r="DD26" s="331">
        <f t="shared" si="60"/>
        <v>175</v>
      </c>
      <c r="DE26" s="331">
        <f t="shared" si="61"/>
        <v>0</v>
      </c>
      <c r="DF26" s="331">
        <f t="shared" si="62"/>
        <v>0</v>
      </c>
      <c r="DG26" s="331">
        <f t="shared" si="63"/>
        <v>0</v>
      </c>
      <c r="DH26" s="331">
        <f t="shared" si="64"/>
        <v>0</v>
      </c>
      <c r="DI26" s="331">
        <f t="shared" si="65"/>
        <v>0</v>
      </c>
      <c r="DJ26" s="331">
        <f t="shared" si="66"/>
        <v>0</v>
      </c>
      <c r="DK26" s="331">
        <f t="shared" si="67"/>
        <v>0</v>
      </c>
      <c r="DL26" s="55"/>
    </row>
    <row r="27" spans="1:118" s="337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5">
        <f t="shared" si="0"/>
        <v>0</v>
      </c>
      <c r="E27" s="325">
        <f t="shared" si="0"/>
        <v>0</v>
      </c>
      <c r="F27" s="325">
        <f t="shared" si="0"/>
        <v>0</v>
      </c>
      <c r="G27" s="325">
        <f t="shared" si="0"/>
        <v>0</v>
      </c>
      <c r="H27" s="325">
        <f t="shared" si="0"/>
        <v>0</v>
      </c>
      <c r="I27" s="325">
        <f t="shared" si="0"/>
        <v>0</v>
      </c>
      <c r="J27" s="325">
        <f t="shared" si="34"/>
        <v>49</v>
      </c>
      <c r="K27" s="325">
        <f t="shared" si="35"/>
        <v>0</v>
      </c>
      <c r="L27" s="325">
        <f t="shared" si="36"/>
        <v>0</v>
      </c>
      <c r="M27" s="325">
        <f t="shared" si="37"/>
        <v>0</v>
      </c>
      <c r="N27" s="325">
        <f t="shared" si="38"/>
        <v>0</v>
      </c>
      <c r="O27" s="325">
        <f t="shared" si="39"/>
        <v>0</v>
      </c>
      <c r="P27" s="325">
        <f t="shared" si="40"/>
        <v>0</v>
      </c>
      <c r="Q27" s="325">
        <f t="shared" si="41"/>
        <v>0</v>
      </c>
      <c r="R27" s="328">
        <v>0</v>
      </c>
      <c r="S27" s="328">
        <v>0</v>
      </c>
      <c r="T27" s="328">
        <v>0</v>
      </c>
      <c r="U27" s="328">
        <v>0</v>
      </c>
      <c r="V27" s="328">
        <v>0</v>
      </c>
      <c r="W27" s="328">
        <v>0</v>
      </c>
      <c r="X27" s="328">
        <v>0</v>
      </c>
      <c r="Y27" s="328">
        <v>0</v>
      </c>
      <c r="Z27" s="328">
        <v>0</v>
      </c>
      <c r="AA27" s="328">
        <v>0</v>
      </c>
      <c r="AB27" s="328">
        <v>0</v>
      </c>
      <c r="AC27" s="328">
        <v>0</v>
      </c>
      <c r="AD27" s="328">
        <v>0</v>
      </c>
      <c r="AE27" s="328">
        <v>0</v>
      </c>
      <c r="AF27" s="328">
        <v>0</v>
      </c>
      <c r="AG27" s="328">
        <v>0</v>
      </c>
      <c r="AH27" s="328">
        <v>0</v>
      </c>
      <c r="AI27" s="328">
        <v>0</v>
      </c>
      <c r="AJ27" s="328">
        <v>0</v>
      </c>
      <c r="AK27" s="328">
        <v>0</v>
      </c>
      <c r="AL27" s="326">
        <f>'4'!Z26</f>
        <v>0</v>
      </c>
      <c r="AM27" s="328">
        <v>0</v>
      </c>
      <c r="AN27" s="328">
        <v>0</v>
      </c>
      <c r="AO27" s="328">
        <v>0</v>
      </c>
      <c r="AP27" s="328">
        <v>0</v>
      </c>
      <c r="AQ27" s="328">
        <v>0</v>
      </c>
      <c r="AR27" s="328">
        <v>0</v>
      </c>
      <c r="AS27" s="328">
        <v>0</v>
      </c>
      <c r="AT27" s="328">
        <v>0</v>
      </c>
      <c r="AU27" s="328">
        <v>0</v>
      </c>
      <c r="AV27" s="328">
        <v>0</v>
      </c>
      <c r="AW27" s="328">
        <v>0</v>
      </c>
      <c r="AX27" s="328">
        <v>0</v>
      </c>
      <c r="AY27" s="328">
        <v>0</v>
      </c>
      <c r="AZ27" s="325">
        <f>'4'!AN26</f>
        <v>7</v>
      </c>
      <c r="BA27" s="328">
        <v>0</v>
      </c>
      <c r="BB27" s="328">
        <v>0</v>
      </c>
      <c r="BC27" s="328">
        <v>0</v>
      </c>
      <c r="BD27" s="328">
        <v>0</v>
      </c>
      <c r="BE27" s="328">
        <v>0</v>
      </c>
      <c r="BF27" s="328">
        <v>0</v>
      </c>
      <c r="BG27" s="328">
        <v>0</v>
      </c>
      <c r="BH27" s="328">
        <v>0</v>
      </c>
      <c r="BI27" s="328">
        <v>0</v>
      </c>
      <c r="BJ27" s="328">
        <v>0</v>
      </c>
      <c r="BK27" s="328">
        <v>0</v>
      </c>
      <c r="BL27" s="328">
        <v>0</v>
      </c>
      <c r="BM27" s="328">
        <v>0</v>
      </c>
      <c r="BN27" s="325">
        <f>'4'!BB26</f>
        <v>14</v>
      </c>
      <c r="BO27" s="328">
        <v>0</v>
      </c>
      <c r="BP27" s="328">
        <v>0</v>
      </c>
      <c r="BQ27" s="328">
        <v>0</v>
      </c>
      <c r="BR27" s="328">
        <v>0</v>
      </c>
      <c r="BS27" s="328">
        <v>0</v>
      </c>
      <c r="BT27" s="328">
        <v>0</v>
      </c>
      <c r="BU27" s="328">
        <v>0</v>
      </c>
      <c r="BV27" s="328">
        <v>0</v>
      </c>
      <c r="BW27" s="328">
        <v>0</v>
      </c>
      <c r="BX27" s="328">
        <v>0</v>
      </c>
      <c r="BY27" s="328">
        <v>0</v>
      </c>
      <c r="BZ27" s="328">
        <v>0</v>
      </c>
      <c r="CA27" s="328">
        <v>0</v>
      </c>
      <c r="CB27" s="325">
        <f>'4'!BP26</f>
        <v>14</v>
      </c>
      <c r="CC27" s="328">
        <v>0</v>
      </c>
      <c r="CD27" s="328">
        <v>0</v>
      </c>
      <c r="CE27" s="328">
        <v>0</v>
      </c>
      <c r="CF27" s="328">
        <v>0</v>
      </c>
      <c r="CG27" s="328">
        <v>0</v>
      </c>
      <c r="CH27" s="328">
        <v>0</v>
      </c>
      <c r="CI27" s="328">
        <v>0</v>
      </c>
      <c r="CJ27" s="328">
        <v>0</v>
      </c>
      <c r="CK27" s="328">
        <v>0</v>
      </c>
      <c r="CL27" s="328">
        <v>0</v>
      </c>
      <c r="CM27" s="328">
        <v>0</v>
      </c>
      <c r="CN27" s="328">
        <v>0</v>
      </c>
      <c r="CO27" s="328">
        <v>0</v>
      </c>
      <c r="CP27" s="325">
        <f>'4'!CD26</f>
        <v>14</v>
      </c>
      <c r="CQ27" s="328">
        <v>0</v>
      </c>
      <c r="CR27" s="328">
        <v>0</v>
      </c>
      <c r="CS27" s="328">
        <v>0</v>
      </c>
      <c r="CT27" s="328">
        <v>0</v>
      </c>
      <c r="CU27" s="328">
        <v>0</v>
      </c>
      <c r="CV27" s="328">
        <v>0</v>
      </c>
      <c r="CW27" s="328">
        <v>0</v>
      </c>
      <c r="CX27" s="331">
        <f t="shared" si="54"/>
        <v>0</v>
      </c>
      <c r="CY27" s="331">
        <f t="shared" si="55"/>
        <v>0</v>
      </c>
      <c r="CZ27" s="331">
        <f t="shared" si="56"/>
        <v>0</v>
      </c>
      <c r="DA27" s="331">
        <f t="shared" si="57"/>
        <v>0</v>
      </c>
      <c r="DB27" s="331">
        <f t="shared" si="58"/>
        <v>0</v>
      </c>
      <c r="DC27" s="331">
        <f t="shared" si="59"/>
        <v>0</v>
      </c>
      <c r="DD27" s="331">
        <f t="shared" si="60"/>
        <v>49</v>
      </c>
      <c r="DE27" s="331">
        <f t="shared" si="61"/>
        <v>0</v>
      </c>
      <c r="DF27" s="331">
        <f t="shared" si="62"/>
        <v>0</v>
      </c>
      <c r="DG27" s="331">
        <f t="shared" si="63"/>
        <v>0</v>
      </c>
      <c r="DH27" s="331">
        <f t="shared" si="64"/>
        <v>0</v>
      </c>
      <c r="DI27" s="331">
        <f t="shared" si="65"/>
        <v>0</v>
      </c>
      <c r="DJ27" s="331">
        <f t="shared" si="66"/>
        <v>0</v>
      </c>
      <c r="DK27" s="331">
        <f t="shared" si="67"/>
        <v>0</v>
      </c>
      <c r="DL27" s="55"/>
    </row>
    <row r="28" spans="1:118" s="337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5">
        <f t="shared" si="0"/>
        <v>0</v>
      </c>
      <c r="E28" s="325">
        <f t="shared" si="0"/>
        <v>0</v>
      </c>
      <c r="F28" s="325">
        <f t="shared" si="0"/>
        <v>0</v>
      </c>
      <c r="G28" s="325">
        <f t="shared" si="0"/>
        <v>0</v>
      </c>
      <c r="H28" s="325">
        <f t="shared" si="0"/>
        <v>0</v>
      </c>
      <c r="I28" s="325">
        <f t="shared" si="0"/>
        <v>0</v>
      </c>
      <c r="J28" s="325">
        <f t="shared" si="34"/>
        <v>54</v>
      </c>
      <c r="K28" s="325">
        <f t="shared" si="35"/>
        <v>0</v>
      </c>
      <c r="L28" s="325">
        <f t="shared" si="36"/>
        <v>0</v>
      </c>
      <c r="M28" s="325">
        <f t="shared" si="37"/>
        <v>0</v>
      </c>
      <c r="N28" s="325">
        <f t="shared" si="38"/>
        <v>0</v>
      </c>
      <c r="O28" s="325">
        <f t="shared" si="39"/>
        <v>0</v>
      </c>
      <c r="P28" s="325">
        <f t="shared" si="40"/>
        <v>0</v>
      </c>
      <c r="Q28" s="325">
        <f t="shared" si="41"/>
        <v>0</v>
      </c>
      <c r="R28" s="328">
        <v>0</v>
      </c>
      <c r="S28" s="328">
        <v>0</v>
      </c>
      <c r="T28" s="328">
        <v>0</v>
      </c>
      <c r="U28" s="328">
        <v>0</v>
      </c>
      <c r="V28" s="328">
        <v>0</v>
      </c>
      <c r="W28" s="328">
        <v>0</v>
      </c>
      <c r="X28" s="328">
        <v>0</v>
      </c>
      <c r="Y28" s="328">
        <v>0</v>
      </c>
      <c r="Z28" s="328">
        <v>0</v>
      </c>
      <c r="AA28" s="328">
        <v>0</v>
      </c>
      <c r="AB28" s="328">
        <v>0</v>
      </c>
      <c r="AC28" s="328">
        <v>0</v>
      </c>
      <c r="AD28" s="328">
        <v>0</v>
      </c>
      <c r="AE28" s="328">
        <v>0</v>
      </c>
      <c r="AF28" s="328">
        <v>0</v>
      </c>
      <c r="AG28" s="328">
        <v>0</v>
      </c>
      <c r="AH28" s="328">
        <v>0</v>
      </c>
      <c r="AI28" s="328">
        <v>0</v>
      </c>
      <c r="AJ28" s="328">
        <v>0</v>
      </c>
      <c r="AK28" s="328">
        <v>0</v>
      </c>
      <c r="AL28" s="326">
        <f>'4'!Z27</f>
        <v>0</v>
      </c>
      <c r="AM28" s="328">
        <v>0</v>
      </c>
      <c r="AN28" s="328">
        <v>0</v>
      </c>
      <c r="AO28" s="328">
        <v>0</v>
      </c>
      <c r="AP28" s="328">
        <v>0</v>
      </c>
      <c r="AQ28" s="328">
        <v>0</v>
      </c>
      <c r="AR28" s="328">
        <v>0</v>
      </c>
      <c r="AS28" s="328">
        <v>0</v>
      </c>
      <c r="AT28" s="328">
        <v>0</v>
      </c>
      <c r="AU28" s="328">
        <v>0</v>
      </c>
      <c r="AV28" s="328">
        <v>0</v>
      </c>
      <c r="AW28" s="328">
        <v>0</v>
      </c>
      <c r="AX28" s="328">
        <v>0</v>
      </c>
      <c r="AY28" s="328">
        <v>0</v>
      </c>
      <c r="AZ28" s="325">
        <f>'4'!AN27</f>
        <v>4</v>
      </c>
      <c r="BA28" s="328">
        <v>0</v>
      </c>
      <c r="BB28" s="328">
        <v>0</v>
      </c>
      <c r="BC28" s="328">
        <v>0</v>
      </c>
      <c r="BD28" s="328">
        <v>0</v>
      </c>
      <c r="BE28" s="328">
        <v>0</v>
      </c>
      <c r="BF28" s="328">
        <v>0</v>
      </c>
      <c r="BG28" s="328">
        <v>0</v>
      </c>
      <c r="BH28" s="328">
        <v>0</v>
      </c>
      <c r="BI28" s="328">
        <v>0</v>
      </c>
      <c r="BJ28" s="328">
        <v>0</v>
      </c>
      <c r="BK28" s="328">
        <v>0</v>
      </c>
      <c r="BL28" s="328">
        <v>0</v>
      </c>
      <c r="BM28" s="328">
        <v>0</v>
      </c>
      <c r="BN28" s="325">
        <f>'4'!BB27</f>
        <v>15</v>
      </c>
      <c r="BO28" s="328">
        <v>0</v>
      </c>
      <c r="BP28" s="328">
        <v>0</v>
      </c>
      <c r="BQ28" s="328">
        <v>0</v>
      </c>
      <c r="BR28" s="328">
        <v>0</v>
      </c>
      <c r="BS28" s="328">
        <v>0</v>
      </c>
      <c r="BT28" s="328">
        <v>0</v>
      </c>
      <c r="BU28" s="328">
        <v>0</v>
      </c>
      <c r="BV28" s="328">
        <v>0</v>
      </c>
      <c r="BW28" s="328">
        <v>0</v>
      </c>
      <c r="BX28" s="328">
        <v>0</v>
      </c>
      <c r="BY28" s="328">
        <v>0</v>
      </c>
      <c r="BZ28" s="328">
        <v>0</v>
      </c>
      <c r="CA28" s="328">
        <v>0</v>
      </c>
      <c r="CB28" s="325">
        <f>'4'!BP27</f>
        <v>20</v>
      </c>
      <c r="CC28" s="328">
        <v>0</v>
      </c>
      <c r="CD28" s="328">
        <v>0</v>
      </c>
      <c r="CE28" s="328">
        <v>0</v>
      </c>
      <c r="CF28" s="328">
        <v>0</v>
      </c>
      <c r="CG28" s="328">
        <v>0</v>
      </c>
      <c r="CH28" s="328">
        <v>0</v>
      </c>
      <c r="CI28" s="328">
        <v>0</v>
      </c>
      <c r="CJ28" s="328">
        <v>0</v>
      </c>
      <c r="CK28" s="328">
        <v>0</v>
      </c>
      <c r="CL28" s="328">
        <v>0</v>
      </c>
      <c r="CM28" s="328">
        <v>0</v>
      </c>
      <c r="CN28" s="328">
        <v>0</v>
      </c>
      <c r="CO28" s="328">
        <v>0</v>
      </c>
      <c r="CP28" s="325">
        <f>'4'!CD27</f>
        <v>15</v>
      </c>
      <c r="CQ28" s="328">
        <v>0</v>
      </c>
      <c r="CR28" s="328">
        <v>0</v>
      </c>
      <c r="CS28" s="328">
        <v>0</v>
      </c>
      <c r="CT28" s="328">
        <v>0</v>
      </c>
      <c r="CU28" s="328">
        <v>0</v>
      </c>
      <c r="CV28" s="328">
        <v>0</v>
      </c>
      <c r="CW28" s="328">
        <v>0</v>
      </c>
      <c r="CX28" s="331">
        <f t="shared" si="54"/>
        <v>0</v>
      </c>
      <c r="CY28" s="331">
        <f t="shared" si="55"/>
        <v>0</v>
      </c>
      <c r="CZ28" s="331">
        <f t="shared" si="56"/>
        <v>0</v>
      </c>
      <c r="DA28" s="331">
        <f t="shared" si="57"/>
        <v>0</v>
      </c>
      <c r="DB28" s="331">
        <f t="shared" si="58"/>
        <v>0</v>
      </c>
      <c r="DC28" s="331">
        <f t="shared" si="59"/>
        <v>0</v>
      </c>
      <c r="DD28" s="331">
        <f t="shared" si="60"/>
        <v>54</v>
      </c>
      <c r="DE28" s="331">
        <f t="shared" si="61"/>
        <v>0</v>
      </c>
      <c r="DF28" s="331">
        <f t="shared" si="62"/>
        <v>0</v>
      </c>
      <c r="DG28" s="331">
        <f t="shared" si="63"/>
        <v>0</v>
      </c>
      <c r="DH28" s="331">
        <f t="shared" si="64"/>
        <v>0</v>
      </c>
      <c r="DI28" s="331">
        <f t="shared" si="65"/>
        <v>0</v>
      </c>
      <c r="DJ28" s="331">
        <f t="shared" si="66"/>
        <v>0</v>
      </c>
      <c r="DK28" s="331">
        <f t="shared" si="67"/>
        <v>0</v>
      </c>
      <c r="DL28" s="55"/>
    </row>
    <row r="29" spans="1:118" s="337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5">
        <f t="shared" si="0"/>
        <v>0</v>
      </c>
      <c r="E29" s="325">
        <f t="shared" si="0"/>
        <v>0</v>
      </c>
      <c r="F29" s="325">
        <f t="shared" si="0"/>
        <v>0</v>
      </c>
      <c r="G29" s="325">
        <f t="shared" si="0"/>
        <v>0</v>
      </c>
      <c r="H29" s="325">
        <f t="shared" si="0"/>
        <v>0</v>
      </c>
      <c r="I29" s="325">
        <f t="shared" si="0"/>
        <v>0</v>
      </c>
      <c r="J29" s="325">
        <f t="shared" si="34"/>
        <v>72</v>
      </c>
      <c r="K29" s="325">
        <f t="shared" si="35"/>
        <v>0</v>
      </c>
      <c r="L29" s="325">
        <f t="shared" si="36"/>
        <v>0</v>
      </c>
      <c r="M29" s="325">
        <f t="shared" si="37"/>
        <v>0</v>
      </c>
      <c r="N29" s="325">
        <f t="shared" si="38"/>
        <v>0</v>
      </c>
      <c r="O29" s="325">
        <f t="shared" si="39"/>
        <v>0</v>
      </c>
      <c r="P29" s="325">
        <f t="shared" si="40"/>
        <v>0</v>
      </c>
      <c r="Q29" s="325">
        <f t="shared" si="41"/>
        <v>0</v>
      </c>
      <c r="R29" s="328">
        <v>0</v>
      </c>
      <c r="S29" s="328">
        <v>0</v>
      </c>
      <c r="T29" s="328">
        <v>0</v>
      </c>
      <c r="U29" s="328">
        <v>0</v>
      </c>
      <c r="V29" s="328">
        <v>0</v>
      </c>
      <c r="W29" s="328">
        <v>0</v>
      </c>
      <c r="X29" s="328">
        <v>0</v>
      </c>
      <c r="Y29" s="328">
        <v>0</v>
      </c>
      <c r="Z29" s="328">
        <v>0</v>
      </c>
      <c r="AA29" s="328">
        <v>0</v>
      </c>
      <c r="AB29" s="328">
        <v>0</v>
      </c>
      <c r="AC29" s="328">
        <v>0</v>
      </c>
      <c r="AD29" s="328">
        <v>0</v>
      </c>
      <c r="AE29" s="328">
        <v>0</v>
      </c>
      <c r="AF29" s="328">
        <v>0</v>
      </c>
      <c r="AG29" s="328">
        <v>0</v>
      </c>
      <c r="AH29" s="328">
        <v>0</v>
      </c>
      <c r="AI29" s="328">
        <v>0</v>
      </c>
      <c r="AJ29" s="328">
        <v>0</v>
      </c>
      <c r="AK29" s="328">
        <v>0</v>
      </c>
      <c r="AL29" s="326">
        <f>'4'!Z28</f>
        <v>0</v>
      </c>
      <c r="AM29" s="328">
        <v>0</v>
      </c>
      <c r="AN29" s="328">
        <v>0</v>
      </c>
      <c r="AO29" s="328">
        <v>0</v>
      </c>
      <c r="AP29" s="328">
        <v>0</v>
      </c>
      <c r="AQ29" s="328">
        <v>0</v>
      </c>
      <c r="AR29" s="328">
        <v>0</v>
      </c>
      <c r="AS29" s="328">
        <v>0</v>
      </c>
      <c r="AT29" s="328">
        <v>0</v>
      </c>
      <c r="AU29" s="328">
        <v>0</v>
      </c>
      <c r="AV29" s="328">
        <v>0</v>
      </c>
      <c r="AW29" s="328">
        <v>0</v>
      </c>
      <c r="AX29" s="328">
        <v>0</v>
      </c>
      <c r="AY29" s="328">
        <v>0</v>
      </c>
      <c r="AZ29" s="325">
        <f>'4'!AN28</f>
        <v>24</v>
      </c>
      <c r="BA29" s="328">
        <v>0</v>
      </c>
      <c r="BB29" s="328">
        <v>0</v>
      </c>
      <c r="BC29" s="328">
        <v>0</v>
      </c>
      <c r="BD29" s="328">
        <v>0</v>
      </c>
      <c r="BE29" s="328">
        <v>0</v>
      </c>
      <c r="BF29" s="328">
        <v>0</v>
      </c>
      <c r="BG29" s="328">
        <v>0</v>
      </c>
      <c r="BH29" s="328">
        <v>0</v>
      </c>
      <c r="BI29" s="328">
        <v>0</v>
      </c>
      <c r="BJ29" s="328">
        <v>0</v>
      </c>
      <c r="BK29" s="328">
        <v>0</v>
      </c>
      <c r="BL29" s="328">
        <v>0</v>
      </c>
      <c r="BM29" s="328">
        <v>0</v>
      </c>
      <c r="BN29" s="325">
        <f>'4'!BB28</f>
        <v>16</v>
      </c>
      <c r="BO29" s="328">
        <v>0</v>
      </c>
      <c r="BP29" s="328">
        <v>0</v>
      </c>
      <c r="BQ29" s="328">
        <v>0</v>
      </c>
      <c r="BR29" s="328">
        <v>0</v>
      </c>
      <c r="BS29" s="328">
        <v>0</v>
      </c>
      <c r="BT29" s="328">
        <v>0</v>
      </c>
      <c r="BU29" s="328">
        <v>0</v>
      </c>
      <c r="BV29" s="328">
        <v>0</v>
      </c>
      <c r="BW29" s="328">
        <v>0</v>
      </c>
      <c r="BX29" s="328">
        <v>0</v>
      </c>
      <c r="BY29" s="328">
        <v>0</v>
      </c>
      <c r="BZ29" s="328">
        <v>0</v>
      </c>
      <c r="CA29" s="328">
        <v>0</v>
      </c>
      <c r="CB29" s="325">
        <f>'4'!BP28</f>
        <v>15</v>
      </c>
      <c r="CC29" s="328">
        <v>0</v>
      </c>
      <c r="CD29" s="328">
        <v>0</v>
      </c>
      <c r="CE29" s="328">
        <v>0</v>
      </c>
      <c r="CF29" s="328">
        <v>0</v>
      </c>
      <c r="CG29" s="328">
        <v>0</v>
      </c>
      <c r="CH29" s="328">
        <v>0</v>
      </c>
      <c r="CI29" s="328">
        <v>0</v>
      </c>
      <c r="CJ29" s="328">
        <v>0</v>
      </c>
      <c r="CK29" s="328">
        <v>0</v>
      </c>
      <c r="CL29" s="328">
        <v>0</v>
      </c>
      <c r="CM29" s="328">
        <v>0</v>
      </c>
      <c r="CN29" s="328">
        <v>0</v>
      </c>
      <c r="CO29" s="328">
        <v>0</v>
      </c>
      <c r="CP29" s="325">
        <f>'4'!CD28</f>
        <v>17</v>
      </c>
      <c r="CQ29" s="328">
        <v>0</v>
      </c>
      <c r="CR29" s="328">
        <v>0</v>
      </c>
      <c r="CS29" s="328">
        <v>0</v>
      </c>
      <c r="CT29" s="328">
        <v>0</v>
      </c>
      <c r="CU29" s="328">
        <v>0</v>
      </c>
      <c r="CV29" s="328">
        <v>0</v>
      </c>
      <c r="CW29" s="328">
        <v>0</v>
      </c>
      <c r="CX29" s="331">
        <f t="shared" si="54"/>
        <v>0</v>
      </c>
      <c r="CY29" s="331">
        <f t="shared" si="55"/>
        <v>0</v>
      </c>
      <c r="CZ29" s="331">
        <f t="shared" si="56"/>
        <v>0</v>
      </c>
      <c r="DA29" s="331">
        <f t="shared" si="57"/>
        <v>0</v>
      </c>
      <c r="DB29" s="331">
        <f t="shared" si="58"/>
        <v>0</v>
      </c>
      <c r="DC29" s="331">
        <f t="shared" si="59"/>
        <v>0</v>
      </c>
      <c r="DD29" s="331">
        <f t="shared" si="60"/>
        <v>72</v>
      </c>
      <c r="DE29" s="331">
        <f t="shared" si="61"/>
        <v>0</v>
      </c>
      <c r="DF29" s="331">
        <f t="shared" si="62"/>
        <v>0</v>
      </c>
      <c r="DG29" s="331">
        <f t="shared" si="63"/>
        <v>0</v>
      </c>
      <c r="DH29" s="331">
        <f t="shared" si="64"/>
        <v>0</v>
      </c>
      <c r="DI29" s="331">
        <f t="shared" si="65"/>
        <v>0</v>
      </c>
      <c r="DJ29" s="331">
        <f t="shared" si="66"/>
        <v>0</v>
      </c>
      <c r="DK29" s="331">
        <f t="shared" si="67"/>
        <v>0</v>
      </c>
      <c r="DL29" s="55"/>
    </row>
    <row r="30" spans="1:118" s="62" customFormat="1" ht="38.25">
      <c r="A30" s="32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32">
        <f t="shared" si="0"/>
        <v>0</v>
      </c>
      <c r="E30" s="332">
        <f t="shared" si="0"/>
        <v>0</v>
      </c>
      <c r="F30" s="332">
        <f t="shared" si="0"/>
        <v>0</v>
      </c>
      <c r="G30" s="332">
        <f t="shared" si="0"/>
        <v>0</v>
      </c>
      <c r="H30" s="347">
        <f t="shared" si="0"/>
        <v>11.5</v>
      </c>
      <c r="I30" s="332">
        <f t="shared" si="0"/>
        <v>0</v>
      </c>
      <c r="J30" s="332">
        <f t="shared" si="34"/>
        <v>6</v>
      </c>
      <c r="K30" s="332">
        <f t="shared" si="35"/>
        <v>0</v>
      </c>
      <c r="L30" s="332">
        <f t="shared" si="36"/>
        <v>0</v>
      </c>
      <c r="M30" s="332">
        <f t="shared" si="37"/>
        <v>0</v>
      </c>
      <c r="N30" s="332">
        <f t="shared" si="38"/>
        <v>0</v>
      </c>
      <c r="O30" s="332">
        <f t="shared" si="39"/>
        <v>0</v>
      </c>
      <c r="P30" s="332">
        <f t="shared" si="40"/>
        <v>0</v>
      </c>
      <c r="Q30" s="332">
        <f t="shared" si="41"/>
        <v>0</v>
      </c>
      <c r="R30" s="327">
        <f t="shared" ref="R30:AE30" si="161">R31</f>
        <v>0</v>
      </c>
      <c r="S30" s="327">
        <f t="shared" si="161"/>
        <v>0</v>
      </c>
      <c r="T30" s="327">
        <f t="shared" si="161"/>
        <v>0</v>
      </c>
      <c r="U30" s="327">
        <f t="shared" si="161"/>
        <v>0</v>
      </c>
      <c r="V30" s="327">
        <f t="shared" si="161"/>
        <v>0</v>
      </c>
      <c r="W30" s="327">
        <f t="shared" si="161"/>
        <v>0</v>
      </c>
      <c r="X30" s="327">
        <f t="shared" si="161"/>
        <v>0</v>
      </c>
      <c r="Y30" s="327">
        <f t="shared" si="161"/>
        <v>0</v>
      </c>
      <c r="Z30" s="327">
        <f t="shared" si="161"/>
        <v>0</v>
      </c>
      <c r="AA30" s="327">
        <f t="shared" si="161"/>
        <v>0</v>
      </c>
      <c r="AB30" s="327">
        <f t="shared" si="161"/>
        <v>0</v>
      </c>
      <c r="AC30" s="327">
        <f t="shared" si="161"/>
        <v>0</v>
      </c>
      <c r="AD30" s="327">
        <f t="shared" si="161"/>
        <v>0</v>
      </c>
      <c r="AE30" s="327">
        <f t="shared" si="161"/>
        <v>0</v>
      </c>
      <c r="AF30" s="327">
        <f t="shared" ref="AF30:AK30" si="162">AF31</f>
        <v>0</v>
      </c>
      <c r="AG30" s="327">
        <f t="shared" si="162"/>
        <v>0</v>
      </c>
      <c r="AH30" s="327">
        <f t="shared" si="162"/>
        <v>0</v>
      </c>
      <c r="AI30" s="327">
        <f t="shared" si="162"/>
        <v>0</v>
      </c>
      <c r="AJ30" s="327">
        <f t="shared" si="162"/>
        <v>0</v>
      </c>
      <c r="AK30" s="327">
        <f t="shared" si="162"/>
        <v>0</v>
      </c>
      <c r="AL30" s="324">
        <f>'4'!Z29</f>
        <v>0</v>
      </c>
      <c r="AM30" s="327">
        <f t="shared" ref="AM30:AS30" si="163">AM31</f>
        <v>0</v>
      </c>
      <c r="AN30" s="327">
        <f t="shared" si="163"/>
        <v>0</v>
      </c>
      <c r="AO30" s="327">
        <f t="shared" si="163"/>
        <v>0</v>
      </c>
      <c r="AP30" s="327">
        <f t="shared" si="163"/>
        <v>0</v>
      </c>
      <c r="AQ30" s="327">
        <f t="shared" si="163"/>
        <v>0</v>
      </c>
      <c r="AR30" s="327">
        <f t="shared" si="163"/>
        <v>0</v>
      </c>
      <c r="AS30" s="327">
        <f t="shared" si="163"/>
        <v>0</v>
      </c>
      <c r="AT30" s="327">
        <f t="shared" ref="AT30" si="164">AT31</f>
        <v>0</v>
      </c>
      <c r="AU30" s="327">
        <f t="shared" ref="AU30" si="165">AU31</f>
        <v>0</v>
      </c>
      <c r="AV30" s="327">
        <f t="shared" ref="AV30" si="166">AV31</f>
        <v>0</v>
      </c>
      <c r="AW30" s="327">
        <f t="shared" ref="AW30" si="167">AW31</f>
        <v>0</v>
      </c>
      <c r="AX30" s="343">
        <f t="shared" ref="AX30" si="168">AX31</f>
        <v>2.4</v>
      </c>
      <c r="AY30" s="327">
        <f t="shared" ref="AY30" si="169">AY31</f>
        <v>0</v>
      </c>
      <c r="AZ30" s="332">
        <f>'4'!AN29</f>
        <v>3</v>
      </c>
      <c r="BA30" s="327">
        <f t="shared" ref="BA30:BG30" si="170">BA31</f>
        <v>0</v>
      </c>
      <c r="BB30" s="327">
        <f t="shared" si="170"/>
        <v>0</v>
      </c>
      <c r="BC30" s="327">
        <f t="shared" si="170"/>
        <v>0</v>
      </c>
      <c r="BD30" s="327">
        <f t="shared" si="170"/>
        <v>0</v>
      </c>
      <c r="BE30" s="327">
        <f t="shared" si="170"/>
        <v>0</v>
      </c>
      <c r="BF30" s="327">
        <f t="shared" si="170"/>
        <v>0</v>
      </c>
      <c r="BG30" s="327">
        <f t="shared" si="170"/>
        <v>0</v>
      </c>
      <c r="BH30" s="327">
        <f t="shared" ref="BH30" si="171">BH31</f>
        <v>0</v>
      </c>
      <c r="BI30" s="327">
        <f t="shared" ref="BI30" si="172">BI31</f>
        <v>0</v>
      </c>
      <c r="BJ30" s="327">
        <f t="shared" ref="BJ30" si="173">BJ31</f>
        <v>0</v>
      </c>
      <c r="BK30" s="327">
        <f t="shared" ref="BK30" si="174">BK31</f>
        <v>0</v>
      </c>
      <c r="BL30" s="343">
        <f t="shared" ref="BL30" si="175">BL31</f>
        <v>2.5</v>
      </c>
      <c r="BM30" s="327">
        <f t="shared" ref="BM30" si="176">BM31</f>
        <v>0</v>
      </c>
      <c r="BN30" s="332">
        <f>'4'!BB29</f>
        <v>3</v>
      </c>
      <c r="BO30" s="327">
        <f t="shared" ref="BO30:BU30" si="177">BO31</f>
        <v>0</v>
      </c>
      <c r="BP30" s="327">
        <f t="shared" si="177"/>
        <v>0</v>
      </c>
      <c r="BQ30" s="327">
        <f t="shared" si="177"/>
        <v>0</v>
      </c>
      <c r="BR30" s="327">
        <f t="shared" si="177"/>
        <v>0</v>
      </c>
      <c r="BS30" s="327">
        <f t="shared" si="177"/>
        <v>0</v>
      </c>
      <c r="BT30" s="327">
        <f t="shared" si="177"/>
        <v>0</v>
      </c>
      <c r="BU30" s="327">
        <f t="shared" si="177"/>
        <v>0</v>
      </c>
      <c r="BV30" s="327">
        <f t="shared" ref="BV30" si="178">BV31</f>
        <v>0</v>
      </c>
      <c r="BW30" s="327">
        <f t="shared" ref="BW30" si="179">BW31</f>
        <v>0</v>
      </c>
      <c r="BX30" s="327">
        <f t="shared" ref="BX30" si="180">BX31</f>
        <v>0</v>
      </c>
      <c r="BY30" s="327">
        <f t="shared" ref="BY30" si="181">BY31</f>
        <v>0</v>
      </c>
      <c r="BZ30" s="343">
        <f t="shared" ref="BZ30" si="182">BZ31</f>
        <v>2.6</v>
      </c>
      <c r="CA30" s="327">
        <f t="shared" ref="CA30" si="183">CA31</f>
        <v>0</v>
      </c>
      <c r="CB30" s="332">
        <f>'4'!BP29</f>
        <v>0</v>
      </c>
      <c r="CC30" s="327">
        <f t="shared" ref="CC30:CI30" si="184">CC31</f>
        <v>0</v>
      </c>
      <c r="CD30" s="327">
        <f t="shared" si="184"/>
        <v>0</v>
      </c>
      <c r="CE30" s="327">
        <f t="shared" si="184"/>
        <v>0</v>
      </c>
      <c r="CF30" s="327">
        <f t="shared" si="184"/>
        <v>0</v>
      </c>
      <c r="CG30" s="327">
        <f t="shared" si="184"/>
        <v>0</v>
      </c>
      <c r="CH30" s="327">
        <f t="shared" si="184"/>
        <v>0</v>
      </c>
      <c r="CI30" s="327">
        <f t="shared" si="184"/>
        <v>0</v>
      </c>
      <c r="CJ30" s="327">
        <f t="shared" ref="CJ30" si="185">CJ31</f>
        <v>0</v>
      </c>
      <c r="CK30" s="327">
        <f t="shared" ref="CK30" si="186">CK31</f>
        <v>0</v>
      </c>
      <c r="CL30" s="327">
        <f t="shared" ref="CL30" si="187">CL31</f>
        <v>0</v>
      </c>
      <c r="CM30" s="327">
        <f t="shared" ref="CM30" si="188">CM31</f>
        <v>0</v>
      </c>
      <c r="CN30" s="343">
        <f t="shared" ref="CN30" si="189">CN31</f>
        <v>4</v>
      </c>
      <c r="CO30" s="327">
        <f t="shared" ref="CO30" si="190">CO31</f>
        <v>0</v>
      </c>
      <c r="CP30" s="332">
        <f>'4'!CD29</f>
        <v>0</v>
      </c>
      <c r="CQ30" s="327">
        <f t="shared" ref="CQ30:CW30" si="191">CQ31</f>
        <v>0</v>
      </c>
      <c r="CR30" s="327">
        <f t="shared" si="191"/>
        <v>0</v>
      </c>
      <c r="CS30" s="327">
        <f t="shared" si="191"/>
        <v>0</v>
      </c>
      <c r="CT30" s="327">
        <f t="shared" si="191"/>
        <v>0</v>
      </c>
      <c r="CU30" s="327">
        <f t="shared" si="191"/>
        <v>0</v>
      </c>
      <c r="CV30" s="327">
        <f t="shared" si="191"/>
        <v>0</v>
      </c>
      <c r="CW30" s="327">
        <f t="shared" si="191"/>
        <v>0</v>
      </c>
      <c r="CX30" s="333">
        <f t="shared" si="54"/>
        <v>0</v>
      </c>
      <c r="CY30" s="333">
        <f t="shared" si="55"/>
        <v>0</v>
      </c>
      <c r="CZ30" s="333">
        <f t="shared" si="56"/>
        <v>0</v>
      </c>
      <c r="DA30" s="333">
        <f t="shared" si="57"/>
        <v>0</v>
      </c>
      <c r="DB30" s="346">
        <f t="shared" si="58"/>
        <v>11.5</v>
      </c>
      <c r="DC30" s="333">
        <f t="shared" si="59"/>
        <v>0</v>
      </c>
      <c r="DD30" s="333">
        <f t="shared" si="60"/>
        <v>6</v>
      </c>
      <c r="DE30" s="333">
        <f t="shared" si="61"/>
        <v>0</v>
      </c>
      <c r="DF30" s="333">
        <f t="shared" si="62"/>
        <v>0</v>
      </c>
      <c r="DG30" s="333">
        <f t="shared" si="63"/>
        <v>0</v>
      </c>
      <c r="DH30" s="333">
        <f t="shared" si="64"/>
        <v>0</v>
      </c>
      <c r="DI30" s="333">
        <f t="shared" si="65"/>
        <v>0</v>
      </c>
      <c r="DJ30" s="333">
        <f t="shared" si="66"/>
        <v>0</v>
      </c>
      <c r="DK30" s="333">
        <f t="shared" si="67"/>
        <v>0</v>
      </c>
      <c r="DL30" s="61"/>
    </row>
    <row r="31" spans="1:118" s="337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5">
        <f t="shared" si="0"/>
        <v>0</v>
      </c>
      <c r="E31" s="325">
        <f t="shared" si="0"/>
        <v>0</v>
      </c>
      <c r="F31" s="325">
        <f t="shared" si="0"/>
        <v>0</v>
      </c>
      <c r="G31" s="325">
        <f t="shared" si="0"/>
        <v>0</v>
      </c>
      <c r="H31" s="340">
        <f t="shared" si="0"/>
        <v>11.5</v>
      </c>
      <c r="I31" s="325">
        <f t="shared" si="0"/>
        <v>0</v>
      </c>
      <c r="J31" s="325">
        <f t="shared" si="34"/>
        <v>6</v>
      </c>
      <c r="K31" s="325">
        <f t="shared" si="35"/>
        <v>0</v>
      </c>
      <c r="L31" s="325">
        <f t="shared" si="36"/>
        <v>0</v>
      </c>
      <c r="M31" s="325">
        <f t="shared" si="37"/>
        <v>0</v>
      </c>
      <c r="N31" s="325">
        <f t="shared" si="38"/>
        <v>0</v>
      </c>
      <c r="O31" s="325">
        <f t="shared" si="39"/>
        <v>0</v>
      </c>
      <c r="P31" s="325">
        <f t="shared" si="40"/>
        <v>0</v>
      </c>
      <c r="Q31" s="325">
        <f t="shared" si="41"/>
        <v>0</v>
      </c>
      <c r="R31" s="328">
        <f t="shared" ref="R31:AE31" si="192">SUM(R32:R34)</f>
        <v>0</v>
      </c>
      <c r="S31" s="328">
        <f t="shared" si="192"/>
        <v>0</v>
      </c>
      <c r="T31" s="328">
        <f t="shared" si="192"/>
        <v>0</v>
      </c>
      <c r="U31" s="328">
        <f t="shared" si="192"/>
        <v>0</v>
      </c>
      <c r="V31" s="328">
        <f t="shared" si="192"/>
        <v>0</v>
      </c>
      <c r="W31" s="328">
        <f t="shared" si="192"/>
        <v>0</v>
      </c>
      <c r="X31" s="328">
        <f t="shared" si="192"/>
        <v>0</v>
      </c>
      <c r="Y31" s="328">
        <f t="shared" si="192"/>
        <v>0</v>
      </c>
      <c r="Z31" s="328">
        <f t="shared" si="192"/>
        <v>0</v>
      </c>
      <c r="AA31" s="328">
        <f t="shared" si="192"/>
        <v>0</v>
      </c>
      <c r="AB31" s="328">
        <f t="shared" si="192"/>
        <v>0</v>
      </c>
      <c r="AC31" s="328">
        <f t="shared" si="192"/>
        <v>0</v>
      </c>
      <c r="AD31" s="328">
        <f t="shared" si="192"/>
        <v>0</v>
      </c>
      <c r="AE31" s="328">
        <f t="shared" si="192"/>
        <v>0</v>
      </c>
      <c r="AF31" s="328">
        <f t="shared" ref="AF31:AK31" si="193">SUM(AF32:AF34)</f>
        <v>0</v>
      </c>
      <c r="AG31" s="328">
        <f t="shared" si="193"/>
        <v>0</v>
      </c>
      <c r="AH31" s="328">
        <f t="shared" si="193"/>
        <v>0</v>
      </c>
      <c r="AI31" s="328">
        <f t="shared" si="193"/>
        <v>0</v>
      </c>
      <c r="AJ31" s="328">
        <f t="shared" si="193"/>
        <v>0</v>
      </c>
      <c r="AK31" s="328">
        <f t="shared" si="193"/>
        <v>0</v>
      </c>
      <c r="AL31" s="326">
        <f>'4'!Z30</f>
        <v>0</v>
      </c>
      <c r="AM31" s="328">
        <f t="shared" ref="AM31:AS31" si="194">SUM(AM32:AM34)</f>
        <v>0</v>
      </c>
      <c r="AN31" s="328">
        <f t="shared" si="194"/>
        <v>0</v>
      </c>
      <c r="AO31" s="328">
        <f t="shared" si="194"/>
        <v>0</v>
      </c>
      <c r="AP31" s="328">
        <f t="shared" si="194"/>
        <v>0</v>
      </c>
      <c r="AQ31" s="328">
        <f t="shared" si="194"/>
        <v>0</v>
      </c>
      <c r="AR31" s="328">
        <f t="shared" si="194"/>
        <v>0</v>
      </c>
      <c r="AS31" s="328">
        <f t="shared" si="194"/>
        <v>0</v>
      </c>
      <c r="AT31" s="328">
        <f t="shared" ref="AT31" si="195">SUM(AT32:AT34)</f>
        <v>0</v>
      </c>
      <c r="AU31" s="328">
        <f t="shared" ref="AU31" si="196">SUM(AU32:AU34)</f>
        <v>0</v>
      </c>
      <c r="AV31" s="328">
        <f t="shared" ref="AV31" si="197">SUM(AV32:AV34)</f>
        <v>0</v>
      </c>
      <c r="AW31" s="328">
        <f t="shared" ref="AW31" si="198">SUM(AW32:AW34)</f>
        <v>0</v>
      </c>
      <c r="AX31" s="344">
        <f t="shared" ref="AX31" si="199">SUM(AX32:AX34)</f>
        <v>2.4</v>
      </c>
      <c r="AY31" s="328">
        <f t="shared" ref="AY31" si="200">SUM(AY32:AY34)</f>
        <v>0</v>
      </c>
      <c r="AZ31" s="325">
        <f>'4'!AN30</f>
        <v>3</v>
      </c>
      <c r="BA31" s="328">
        <f t="shared" ref="BA31:BG31" si="201">SUM(BA32:BA34)</f>
        <v>0</v>
      </c>
      <c r="BB31" s="328">
        <f t="shared" si="201"/>
        <v>0</v>
      </c>
      <c r="BC31" s="328">
        <f t="shared" si="201"/>
        <v>0</v>
      </c>
      <c r="BD31" s="328">
        <f t="shared" si="201"/>
        <v>0</v>
      </c>
      <c r="BE31" s="328">
        <f t="shared" si="201"/>
        <v>0</v>
      </c>
      <c r="BF31" s="328">
        <f t="shared" si="201"/>
        <v>0</v>
      </c>
      <c r="BG31" s="328">
        <f t="shared" si="201"/>
        <v>0</v>
      </c>
      <c r="BH31" s="328">
        <f t="shared" ref="BH31" si="202">SUM(BH32:BH34)</f>
        <v>0</v>
      </c>
      <c r="BI31" s="328">
        <f t="shared" ref="BI31" si="203">SUM(BI32:BI34)</f>
        <v>0</v>
      </c>
      <c r="BJ31" s="328">
        <f t="shared" ref="BJ31" si="204">SUM(BJ32:BJ34)</f>
        <v>0</v>
      </c>
      <c r="BK31" s="328">
        <f t="shared" ref="BK31" si="205">SUM(BK32:BK34)</f>
        <v>0</v>
      </c>
      <c r="BL31" s="344">
        <f t="shared" ref="BL31" si="206">SUM(BL32:BL34)</f>
        <v>2.5</v>
      </c>
      <c r="BM31" s="328">
        <f t="shared" ref="BM31" si="207">SUM(BM32:BM34)</f>
        <v>0</v>
      </c>
      <c r="BN31" s="325">
        <f>'4'!BB30</f>
        <v>3</v>
      </c>
      <c r="BO31" s="328">
        <f t="shared" ref="BO31:BU31" si="208">SUM(BO32:BO34)</f>
        <v>0</v>
      </c>
      <c r="BP31" s="328">
        <f t="shared" si="208"/>
        <v>0</v>
      </c>
      <c r="BQ31" s="328">
        <f t="shared" si="208"/>
        <v>0</v>
      </c>
      <c r="BR31" s="328">
        <f t="shared" si="208"/>
        <v>0</v>
      </c>
      <c r="BS31" s="328">
        <f t="shared" si="208"/>
        <v>0</v>
      </c>
      <c r="BT31" s="328">
        <f t="shared" si="208"/>
        <v>0</v>
      </c>
      <c r="BU31" s="328">
        <f t="shared" si="208"/>
        <v>0</v>
      </c>
      <c r="BV31" s="328">
        <f t="shared" ref="BV31" si="209">SUM(BV32:BV34)</f>
        <v>0</v>
      </c>
      <c r="BW31" s="328">
        <f t="shared" ref="BW31" si="210">SUM(BW32:BW34)</f>
        <v>0</v>
      </c>
      <c r="BX31" s="328">
        <f t="shared" ref="BX31" si="211">SUM(BX32:BX34)</f>
        <v>0</v>
      </c>
      <c r="BY31" s="328">
        <f t="shared" ref="BY31" si="212">SUM(BY32:BY34)</f>
        <v>0</v>
      </c>
      <c r="BZ31" s="344">
        <f t="shared" ref="BZ31" si="213">SUM(BZ32:BZ34)</f>
        <v>2.6</v>
      </c>
      <c r="CA31" s="328">
        <f t="shared" ref="CA31" si="214">SUM(CA32:CA34)</f>
        <v>0</v>
      </c>
      <c r="CB31" s="325">
        <f>'4'!BP30</f>
        <v>0</v>
      </c>
      <c r="CC31" s="328">
        <f t="shared" ref="CC31:CI31" si="215">SUM(CC32:CC34)</f>
        <v>0</v>
      </c>
      <c r="CD31" s="328">
        <f t="shared" si="215"/>
        <v>0</v>
      </c>
      <c r="CE31" s="328">
        <f t="shared" si="215"/>
        <v>0</v>
      </c>
      <c r="CF31" s="328">
        <f t="shared" si="215"/>
        <v>0</v>
      </c>
      <c r="CG31" s="328">
        <f t="shared" si="215"/>
        <v>0</v>
      </c>
      <c r="CH31" s="328">
        <f t="shared" si="215"/>
        <v>0</v>
      </c>
      <c r="CI31" s="328">
        <f t="shared" si="215"/>
        <v>0</v>
      </c>
      <c r="CJ31" s="328">
        <f t="shared" ref="CJ31" si="216">SUM(CJ32:CJ34)</f>
        <v>0</v>
      </c>
      <c r="CK31" s="328">
        <f t="shared" ref="CK31" si="217">SUM(CK32:CK34)</f>
        <v>0</v>
      </c>
      <c r="CL31" s="328">
        <f t="shared" ref="CL31" si="218">SUM(CL32:CL34)</f>
        <v>0</v>
      </c>
      <c r="CM31" s="328">
        <f t="shared" ref="CM31" si="219">SUM(CM32:CM34)</f>
        <v>0</v>
      </c>
      <c r="CN31" s="344">
        <f t="shared" ref="CN31" si="220">SUM(CN32:CN34)</f>
        <v>4</v>
      </c>
      <c r="CO31" s="328">
        <f t="shared" ref="CO31" si="221">SUM(CO32:CO34)</f>
        <v>0</v>
      </c>
      <c r="CP31" s="325">
        <f>'4'!CD30</f>
        <v>0</v>
      </c>
      <c r="CQ31" s="328">
        <f t="shared" ref="CQ31:CW31" si="222">SUM(CQ32:CQ34)</f>
        <v>0</v>
      </c>
      <c r="CR31" s="328">
        <f t="shared" si="222"/>
        <v>0</v>
      </c>
      <c r="CS31" s="328">
        <f t="shared" si="222"/>
        <v>0</v>
      </c>
      <c r="CT31" s="328">
        <f t="shared" si="222"/>
        <v>0</v>
      </c>
      <c r="CU31" s="328">
        <f t="shared" si="222"/>
        <v>0</v>
      </c>
      <c r="CV31" s="328">
        <f t="shared" si="222"/>
        <v>0</v>
      </c>
      <c r="CW31" s="328">
        <f t="shared" si="222"/>
        <v>0</v>
      </c>
      <c r="CX31" s="331">
        <f t="shared" si="54"/>
        <v>0</v>
      </c>
      <c r="CY31" s="331">
        <f t="shared" si="55"/>
        <v>0</v>
      </c>
      <c r="CZ31" s="331">
        <f t="shared" si="56"/>
        <v>0</v>
      </c>
      <c r="DA31" s="331">
        <f t="shared" si="57"/>
        <v>0</v>
      </c>
      <c r="DB31" s="345">
        <f t="shared" si="58"/>
        <v>11.5</v>
      </c>
      <c r="DC31" s="331">
        <f t="shared" si="59"/>
        <v>0</v>
      </c>
      <c r="DD31" s="331">
        <f t="shared" si="60"/>
        <v>6</v>
      </c>
      <c r="DE31" s="331">
        <f t="shared" si="61"/>
        <v>0</v>
      </c>
      <c r="DF31" s="331">
        <f t="shared" si="62"/>
        <v>0</v>
      </c>
      <c r="DG31" s="331">
        <f t="shared" si="63"/>
        <v>0</v>
      </c>
      <c r="DH31" s="331">
        <f t="shared" si="64"/>
        <v>0</v>
      </c>
      <c r="DI31" s="331">
        <f t="shared" si="65"/>
        <v>0</v>
      </c>
      <c r="DJ31" s="331">
        <f t="shared" si="66"/>
        <v>0</v>
      </c>
      <c r="DK31" s="331">
        <f t="shared" si="67"/>
        <v>0</v>
      </c>
      <c r="DL31" s="55"/>
    </row>
    <row r="32" spans="1:118" s="337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5">
        <f t="shared" si="0"/>
        <v>0</v>
      </c>
      <c r="E32" s="325">
        <f t="shared" si="0"/>
        <v>0</v>
      </c>
      <c r="F32" s="325">
        <f t="shared" si="0"/>
        <v>0</v>
      </c>
      <c r="G32" s="325">
        <f t="shared" si="0"/>
        <v>0</v>
      </c>
      <c r="H32" s="325">
        <f t="shared" si="0"/>
        <v>0</v>
      </c>
      <c r="I32" s="325">
        <f t="shared" si="0"/>
        <v>0</v>
      </c>
      <c r="J32" s="325">
        <f t="shared" si="34"/>
        <v>6</v>
      </c>
      <c r="K32" s="325">
        <f t="shared" si="35"/>
        <v>0</v>
      </c>
      <c r="L32" s="325">
        <f t="shared" si="36"/>
        <v>0</v>
      </c>
      <c r="M32" s="325">
        <f t="shared" si="37"/>
        <v>0</v>
      </c>
      <c r="N32" s="325">
        <f t="shared" si="38"/>
        <v>0</v>
      </c>
      <c r="O32" s="325">
        <f t="shared" si="39"/>
        <v>0</v>
      </c>
      <c r="P32" s="325">
        <f t="shared" si="40"/>
        <v>0</v>
      </c>
      <c r="Q32" s="325">
        <f t="shared" si="41"/>
        <v>0</v>
      </c>
      <c r="R32" s="328">
        <v>0</v>
      </c>
      <c r="S32" s="328">
        <v>0</v>
      </c>
      <c r="T32" s="328">
        <v>0</v>
      </c>
      <c r="U32" s="328">
        <v>0</v>
      </c>
      <c r="V32" s="328">
        <v>0</v>
      </c>
      <c r="W32" s="328">
        <v>0</v>
      </c>
      <c r="X32" s="328">
        <v>0</v>
      </c>
      <c r="Y32" s="328">
        <v>0</v>
      </c>
      <c r="Z32" s="328">
        <v>0</v>
      </c>
      <c r="AA32" s="328">
        <v>0</v>
      </c>
      <c r="AB32" s="328">
        <v>0</v>
      </c>
      <c r="AC32" s="328">
        <v>0</v>
      </c>
      <c r="AD32" s="328">
        <v>0</v>
      </c>
      <c r="AE32" s="328">
        <v>0</v>
      </c>
      <c r="AF32" s="328">
        <v>0</v>
      </c>
      <c r="AG32" s="328">
        <v>0</v>
      </c>
      <c r="AH32" s="328">
        <v>0</v>
      </c>
      <c r="AI32" s="328">
        <v>0</v>
      </c>
      <c r="AJ32" s="328">
        <v>0</v>
      </c>
      <c r="AK32" s="328">
        <v>0</v>
      </c>
      <c r="AL32" s="326">
        <f>'4'!Z31</f>
        <v>0</v>
      </c>
      <c r="AM32" s="328">
        <v>0</v>
      </c>
      <c r="AN32" s="328">
        <v>0</v>
      </c>
      <c r="AO32" s="328">
        <v>0</v>
      </c>
      <c r="AP32" s="328">
        <v>0</v>
      </c>
      <c r="AQ32" s="328">
        <v>0</v>
      </c>
      <c r="AR32" s="328">
        <v>0</v>
      </c>
      <c r="AS32" s="328">
        <v>0</v>
      </c>
      <c r="AT32" s="328">
        <v>0</v>
      </c>
      <c r="AU32" s="328">
        <v>0</v>
      </c>
      <c r="AV32" s="328">
        <v>0</v>
      </c>
      <c r="AW32" s="328">
        <v>0</v>
      </c>
      <c r="AX32" s="328">
        <v>0</v>
      </c>
      <c r="AY32" s="328">
        <v>0</v>
      </c>
      <c r="AZ32" s="325">
        <f>'4'!AN31</f>
        <v>3</v>
      </c>
      <c r="BA32" s="328">
        <v>0</v>
      </c>
      <c r="BB32" s="328">
        <v>0</v>
      </c>
      <c r="BC32" s="328">
        <v>0</v>
      </c>
      <c r="BD32" s="328">
        <v>0</v>
      </c>
      <c r="BE32" s="328">
        <v>0</v>
      </c>
      <c r="BF32" s="328">
        <v>0</v>
      </c>
      <c r="BG32" s="328">
        <v>0</v>
      </c>
      <c r="BH32" s="328">
        <v>0</v>
      </c>
      <c r="BI32" s="328">
        <v>0</v>
      </c>
      <c r="BJ32" s="328">
        <v>0</v>
      </c>
      <c r="BK32" s="328">
        <v>0</v>
      </c>
      <c r="BL32" s="328">
        <v>0</v>
      </c>
      <c r="BM32" s="328">
        <v>0</v>
      </c>
      <c r="BN32" s="325">
        <f>'4'!BB31</f>
        <v>3</v>
      </c>
      <c r="BO32" s="328">
        <v>0</v>
      </c>
      <c r="BP32" s="328">
        <v>0</v>
      </c>
      <c r="BQ32" s="328">
        <v>0</v>
      </c>
      <c r="BR32" s="328">
        <v>0</v>
      </c>
      <c r="BS32" s="328">
        <v>0</v>
      </c>
      <c r="BT32" s="328">
        <v>0</v>
      </c>
      <c r="BU32" s="328">
        <v>0</v>
      </c>
      <c r="BV32" s="328">
        <v>0</v>
      </c>
      <c r="BW32" s="328">
        <v>0</v>
      </c>
      <c r="BX32" s="328">
        <v>0</v>
      </c>
      <c r="BY32" s="328">
        <v>0</v>
      </c>
      <c r="BZ32" s="328">
        <v>0</v>
      </c>
      <c r="CA32" s="328">
        <v>0</v>
      </c>
      <c r="CB32" s="325">
        <f>'4'!BP31</f>
        <v>0</v>
      </c>
      <c r="CC32" s="328">
        <v>0</v>
      </c>
      <c r="CD32" s="328">
        <v>0</v>
      </c>
      <c r="CE32" s="328">
        <v>0</v>
      </c>
      <c r="CF32" s="328">
        <v>0</v>
      </c>
      <c r="CG32" s="328">
        <v>0</v>
      </c>
      <c r="CH32" s="328">
        <v>0</v>
      </c>
      <c r="CI32" s="328">
        <v>0</v>
      </c>
      <c r="CJ32" s="328">
        <v>0</v>
      </c>
      <c r="CK32" s="328">
        <v>0</v>
      </c>
      <c r="CL32" s="328">
        <v>0</v>
      </c>
      <c r="CM32" s="328">
        <v>0</v>
      </c>
      <c r="CN32" s="328">
        <v>0</v>
      </c>
      <c r="CO32" s="328">
        <v>0</v>
      </c>
      <c r="CP32" s="325">
        <f>'4'!CD31</f>
        <v>0</v>
      </c>
      <c r="CQ32" s="328">
        <v>0</v>
      </c>
      <c r="CR32" s="328">
        <v>0</v>
      </c>
      <c r="CS32" s="328">
        <v>0</v>
      </c>
      <c r="CT32" s="328">
        <v>0</v>
      </c>
      <c r="CU32" s="328">
        <v>0</v>
      </c>
      <c r="CV32" s="328">
        <v>0</v>
      </c>
      <c r="CW32" s="328">
        <v>0</v>
      </c>
      <c r="CX32" s="331">
        <f t="shared" si="54"/>
        <v>0</v>
      </c>
      <c r="CY32" s="331">
        <f t="shared" si="55"/>
        <v>0</v>
      </c>
      <c r="CZ32" s="331">
        <f t="shared" si="56"/>
        <v>0</v>
      </c>
      <c r="DA32" s="331">
        <f t="shared" si="57"/>
        <v>0</v>
      </c>
      <c r="DB32" s="331">
        <f t="shared" si="58"/>
        <v>0</v>
      </c>
      <c r="DC32" s="331">
        <f t="shared" si="59"/>
        <v>0</v>
      </c>
      <c r="DD32" s="331">
        <f t="shared" si="60"/>
        <v>6</v>
      </c>
      <c r="DE32" s="331">
        <f t="shared" si="61"/>
        <v>0</v>
      </c>
      <c r="DF32" s="331">
        <f t="shared" si="62"/>
        <v>0</v>
      </c>
      <c r="DG32" s="331">
        <f t="shared" si="63"/>
        <v>0</v>
      </c>
      <c r="DH32" s="331">
        <f t="shared" si="64"/>
        <v>0</v>
      </c>
      <c r="DI32" s="331">
        <f t="shared" si="65"/>
        <v>0</v>
      </c>
      <c r="DJ32" s="331">
        <f t="shared" si="66"/>
        <v>0</v>
      </c>
      <c r="DK32" s="331">
        <f t="shared" si="67"/>
        <v>0</v>
      </c>
      <c r="DL32" s="63"/>
    </row>
    <row r="33" spans="1:116" s="337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5">
        <f t="shared" si="0"/>
        <v>0</v>
      </c>
      <c r="E33" s="325">
        <f t="shared" si="0"/>
        <v>0</v>
      </c>
      <c r="F33" s="325">
        <f t="shared" si="0"/>
        <v>0</v>
      </c>
      <c r="G33" s="325">
        <f t="shared" si="0"/>
        <v>0</v>
      </c>
      <c r="H33" s="340">
        <f t="shared" si="0"/>
        <v>2.5</v>
      </c>
      <c r="I33" s="325">
        <f t="shared" si="0"/>
        <v>0</v>
      </c>
      <c r="J33" s="325">
        <f t="shared" si="34"/>
        <v>0</v>
      </c>
      <c r="K33" s="325">
        <f t="shared" si="35"/>
        <v>0</v>
      </c>
      <c r="L33" s="325">
        <f t="shared" si="36"/>
        <v>0</v>
      </c>
      <c r="M33" s="325">
        <f t="shared" si="37"/>
        <v>0</v>
      </c>
      <c r="N33" s="325">
        <f t="shared" si="38"/>
        <v>0</v>
      </c>
      <c r="O33" s="325">
        <f t="shared" si="39"/>
        <v>0</v>
      </c>
      <c r="P33" s="325">
        <f t="shared" si="40"/>
        <v>0</v>
      </c>
      <c r="Q33" s="325">
        <f t="shared" si="41"/>
        <v>0</v>
      </c>
      <c r="R33" s="328">
        <v>0</v>
      </c>
      <c r="S33" s="328">
        <v>0</v>
      </c>
      <c r="T33" s="328">
        <v>0</v>
      </c>
      <c r="U33" s="328">
        <v>0</v>
      </c>
      <c r="V33" s="328">
        <v>0</v>
      </c>
      <c r="W33" s="328">
        <v>0</v>
      </c>
      <c r="X33" s="328">
        <v>0</v>
      </c>
      <c r="Y33" s="328">
        <v>0</v>
      </c>
      <c r="Z33" s="328">
        <v>0</v>
      </c>
      <c r="AA33" s="328">
        <v>0</v>
      </c>
      <c r="AB33" s="328">
        <v>0</v>
      </c>
      <c r="AC33" s="328">
        <v>0</v>
      </c>
      <c r="AD33" s="328">
        <v>0</v>
      </c>
      <c r="AE33" s="328">
        <v>0</v>
      </c>
      <c r="AF33" s="328">
        <v>0</v>
      </c>
      <c r="AG33" s="328">
        <v>0</v>
      </c>
      <c r="AH33" s="328">
        <v>0</v>
      </c>
      <c r="AI33" s="328">
        <v>0</v>
      </c>
      <c r="AJ33" s="328">
        <v>0</v>
      </c>
      <c r="AK33" s="328">
        <v>0</v>
      </c>
      <c r="AL33" s="326">
        <f>'4'!Z32</f>
        <v>0</v>
      </c>
      <c r="AM33" s="328">
        <v>0</v>
      </c>
      <c r="AN33" s="328">
        <v>0</v>
      </c>
      <c r="AO33" s="328">
        <v>0</v>
      </c>
      <c r="AP33" s="328">
        <v>0</v>
      </c>
      <c r="AQ33" s="328">
        <v>0</v>
      </c>
      <c r="AR33" s="328">
        <v>0</v>
      </c>
      <c r="AS33" s="328">
        <v>0</v>
      </c>
      <c r="AT33" s="328">
        <v>0</v>
      </c>
      <c r="AU33" s="328">
        <v>0</v>
      </c>
      <c r="AV33" s="328">
        <v>0</v>
      </c>
      <c r="AW33" s="328">
        <v>0</v>
      </c>
      <c r="AX33" s="325">
        <f>'4'!AL32</f>
        <v>0</v>
      </c>
      <c r="AY33" s="325">
        <f>'4'!AM32</f>
        <v>0</v>
      </c>
      <c r="AZ33" s="325">
        <f>'4'!AN32</f>
        <v>0</v>
      </c>
      <c r="BA33" s="328">
        <v>0</v>
      </c>
      <c r="BB33" s="328">
        <v>0</v>
      </c>
      <c r="BC33" s="328">
        <v>0</v>
      </c>
      <c r="BD33" s="328">
        <v>0</v>
      </c>
      <c r="BE33" s="328">
        <v>0</v>
      </c>
      <c r="BF33" s="328">
        <v>0</v>
      </c>
      <c r="BG33" s="328">
        <v>0</v>
      </c>
      <c r="BH33" s="328">
        <v>0</v>
      </c>
      <c r="BI33" s="328">
        <v>0</v>
      </c>
      <c r="BJ33" s="328">
        <v>0</v>
      </c>
      <c r="BK33" s="328">
        <v>0</v>
      </c>
      <c r="BL33" s="340">
        <f>'4'!AZ32</f>
        <v>2.5</v>
      </c>
      <c r="BM33" s="325">
        <f>'4'!BA32</f>
        <v>0</v>
      </c>
      <c r="BN33" s="325">
        <f>'4'!BB32</f>
        <v>0</v>
      </c>
      <c r="BO33" s="328">
        <v>0</v>
      </c>
      <c r="BP33" s="328">
        <v>0</v>
      </c>
      <c r="BQ33" s="328">
        <v>0</v>
      </c>
      <c r="BR33" s="328">
        <v>0</v>
      </c>
      <c r="BS33" s="328">
        <v>0</v>
      </c>
      <c r="BT33" s="328">
        <v>0</v>
      </c>
      <c r="BU33" s="328">
        <v>0</v>
      </c>
      <c r="BV33" s="328">
        <v>0</v>
      </c>
      <c r="BW33" s="328">
        <v>0</v>
      </c>
      <c r="BX33" s="328">
        <v>0</v>
      </c>
      <c r="BY33" s="328">
        <v>0</v>
      </c>
      <c r="BZ33" s="328">
        <v>0</v>
      </c>
      <c r="CA33" s="328">
        <v>0</v>
      </c>
      <c r="CB33" s="325">
        <f>'4'!BP32</f>
        <v>0</v>
      </c>
      <c r="CC33" s="328">
        <v>0</v>
      </c>
      <c r="CD33" s="328">
        <v>0</v>
      </c>
      <c r="CE33" s="328">
        <v>0</v>
      </c>
      <c r="CF33" s="328">
        <v>0</v>
      </c>
      <c r="CG33" s="328">
        <v>0</v>
      </c>
      <c r="CH33" s="328">
        <v>0</v>
      </c>
      <c r="CI33" s="328">
        <v>0</v>
      </c>
      <c r="CJ33" s="328">
        <v>0</v>
      </c>
      <c r="CK33" s="328">
        <v>0</v>
      </c>
      <c r="CL33" s="328">
        <v>0</v>
      </c>
      <c r="CM33" s="328">
        <v>0</v>
      </c>
      <c r="CN33" s="328">
        <v>0</v>
      </c>
      <c r="CO33" s="328">
        <v>0</v>
      </c>
      <c r="CP33" s="325">
        <f>'4'!CD32</f>
        <v>0</v>
      </c>
      <c r="CQ33" s="328">
        <v>0</v>
      </c>
      <c r="CR33" s="328">
        <v>0</v>
      </c>
      <c r="CS33" s="328">
        <v>0</v>
      </c>
      <c r="CT33" s="328">
        <v>0</v>
      </c>
      <c r="CU33" s="328">
        <v>0</v>
      </c>
      <c r="CV33" s="328">
        <v>0</v>
      </c>
      <c r="CW33" s="328">
        <v>0</v>
      </c>
      <c r="CX33" s="331">
        <f t="shared" si="54"/>
        <v>0</v>
      </c>
      <c r="CY33" s="331">
        <f t="shared" si="55"/>
        <v>0</v>
      </c>
      <c r="CZ33" s="331">
        <f t="shared" si="56"/>
        <v>0</v>
      </c>
      <c r="DA33" s="331">
        <f t="shared" si="57"/>
        <v>0</v>
      </c>
      <c r="DB33" s="345">
        <f t="shared" si="58"/>
        <v>2.5</v>
      </c>
      <c r="DC33" s="331">
        <f t="shared" si="59"/>
        <v>0</v>
      </c>
      <c r="DD33" s="331">
        <f t="shared" si="60"/>
        <v>0</v>
      </c>
      <c r="DE33" s="331">
        <f t="shared" si="61"/>
        <v>0</v>
      </c>
      <c r="DF33" s="331">
        <f t="shared" si="62"/>
        <v>0</v>
      </c>
      <c r="DG33" s="331">
        <f t="shared" si="63"/>
        <v>0</v>
      </c>
      <c r="DH33" s="331">
        <f t="shared" si="64"/>
        <v>0</v>
      </c>
      <c r="DI33" s="331">
        <f t="shared" si="65"/>
        <v>0</v>
      </c>
      <c r="DJ33" s="331">
        <f t="shared" si="66"/>
        <v>0</v>
      </c>
      <c r="DK33" s="331">
        <f t="shared" si="67"/>
        <v>0</v>
      </c>
      <c r="DL33" s="336"/>
    </row>
    <row r="34" spans="1:116" s="337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5">
        <f t="shared" si="0"/>
        <v>0</v>
      </c>
      <c r="E34" s="325">
        <f t="shared" si="0"/>
        <v>0</v>
      </c>
      <c r="F34" s="325">
        <f t="shared" si="0"/>
        <v>0</v>
      </c>
      <c r="G34" s="325">
        <f t="shared" si="0"/>
        <v>0</v>
      </c>
      <c r="H34" s="340">
        <f t="shared" si="0"/>
        <v>9</v>
      </c>
      <c r="I34" s="325">
        <f t="shared" si="0"/>
        <v>0</v>
      </c>
      <c r="J34" s="325">
        <f t="shared" si="34"/>
        <v>0</v>
      </c>
      <c r="K34" s="325">
        <f t="shared" si="35"/>
        <v>0</v>
      </c>
      <c r="L34" s="325">
        <f t="shared" si="36"/>
        <v>0</v>
      </c>
      <c r="M34" s="325">
        <f t="shared" si="37"/>
        <v>0</v>
      </c>
      <c r="N34" s="325">
        <f t="shared" si="38"/>
        <v>0</v>
      </c>
      <c r="O34" s="325">
        <f t="shared" si="39"/>
        <v>0</v>
      </c>
      <c r="P34" s="325">
        <f t="shared" si="40"/>
        <v>0</v>
      </c>
      <c r="Q34" s="325">
        <f t="shared" si="41"/>
        <v>0</v>
      </c>
      <c r="R34" s="328">
        <v>0</v>
      </c>
      <c r="S34" s="328">
        <v>0</v>
      </c>
      <c r="T34" s="328">
        <v>0</v>
      </c>
      <c r="U34" s="328">
        <v>0</v>
      </c>
      <c r="V34" s="328">
        <v>0</v>
      </c>
      <c r="W34" s="328">
        <v>0</v>
      </c>
      <c r="X34" s="328">
        <v>0</v>
      </c>
      <c r="Y34" s="328">
        <v>0</v>
      </c>
      <c r="Z34" s="328">
        <v>0</v>
      </c>
      <c r="AA34" s="328">
        <v>0</v>
      </c>
      <c r="AB34" s="328">
        <v>0</v>
      </c>
      <c r="AC34" s="328">
        <v>0</v>
      </c>
      <c r="AD34" s="328">
        <v>0</v>
      </c>
      <c r="AE34" s="328">
        <v>0</v>
      </c>
      <c r="AF34" s="328">
        <v>0</v>
      </c>
      <c r="AG34" s="328">
        <v>0</v>
      </c>
      <c r="AH34" s="328">
        <v>0</v>
      </c>
      <c r="AI34" s="328">
        <v>0</v>
      </c>
      <c r="AJ34" s="328">
        <v>0</v>
      </c>
      <c r="AK34" s="328">
        <v>0</v>
      </c>
      <c r="AL34" s="326">
        <f>'4'!Z33</f>
        <v>0</v>
      </c>
      <c r="AM34" s="328">
        <v>0</v>
      </c>
      <c r="AN34" s="328">
        <v>0</v>
      </c>
      <c r="AO34" s="328">
        <v>0</v>
      </c>
      <c r="AP34" s="328">
        <v>0</v>
      </c>
      <c r="AQ34" s="328">
        <v>0</v>
      </c>
      <c r="AR34" s="328">
        <v>0</v>
      </c>
      <c r="AS34" s="328">
        <v>0</v>
      </c>
      <c r="AT34" s="328">
        <v>0</v>
      </c>
      <c r="AU34" s="328">
        <v>0</v>
      </c>
      <c r="AV34" s="328">
        <v>0</v>
      </c>
      <c r="AW34" s="328">
        <v>0</v>
      </c>
      <c r="AX34" s="340">
        <f>'4'!AL33</f>
        <v>2.4</v>
      </c>
      <c r="AY34" s="325">
        <f>'4'!AM33</f>
        <v>0</v>
      </c>
      <c r="AZ34" s="325">
        <f>'4'!AN33</f>
        <v>0</v>
      </c>
      <c r="BA34" s="328">
        <v>0</v>
      </c>
      <c r="BB34" s="328">
        <v>0</v>
      </c>
      <c r="BC34" s="328">
        <v>0</v>
      </c>
      <c r="BD34" s="328">
        <v>0</v>
      </c>
      <c r="BE34" s="328">
        <v>0</v>
      </c>
      <c r="BF34" s="328">
        <v>0</v>
      </c>
      <c r="BG34" s="328">
        <v>0</v>
      </c>
      <c r="BH34" s="328">
        <v>0</v>
      </c>
      <c r="BI34" s="328">
        <v>0</v>
      </c>
      <c r="BJ34" s="328">
        <v>0</v>
      </c>
      <c r="BK34" s="328">
        <v>0</v>
      </c>
      <c r="BL34" s="325">
        <f>'4'!AZ33</f>
        <v>0</v>
      </c>
      <c r="BM34" s="325">
        <f>'4'!BA33</f>
        <v>0</v>
      </c>
      <c r="BN34" s="325">
        <f>'4'!BB33</f>
        <v>0</v>
      </c>
      <c r="BO34" s="328">
        <v>0</v>
      </c>
      <c r="BP34" s="328">
        <v>0</v>
      </c>
      <c r="BQ34" s="328">
        <v>0</v>
      </c>
      <c r="BR34" s="328">
        <v>0</v>
      </c>
      <c r="BS34" s="328">
        <v>0</v>
      </c>
      <c r="BT34" s="328">
        <v>0</v>
      </c>
      <c r="BU34" s="328">
        <v>0</v>
      </c>
      <c r="BV34" s="328">
        <v>0</v>
      </c>
      <c r="BW34" s="328">
        <v>0</v>
      </c>
      <c r="BX34" s="328">
        <v>0</v>
      </c>
      <c r="BY34" s="328">
        <v>0</v>
      </c>
      <c r="BZ34" s="340">
        <f>'4'!BN33</f>
        <v>2.6</v>
      </c>
      <c r="CA34" s="325">
        <f>'4'!BO33</f>
        <v>0</v>
      </c>
      <c r="CB34" s="325">
        <f>'4'!BP33</f>
        <v>0</v>
      </c>
      <c r="CC34" s="328">
        <v>0</v>
      </c>
      <c r="CD34" s="328">
        <v>0</v>
      </c>
      <c r="CE34" s="328">
        <v>0</v>
      </c>
      <c r="CF34" s="328">
        <v>0</v>
      </c>
      <c r="CG34" s="328">
        <v>0</v>
      </c>
      <c r="CH34" s="328">
        <v>0</v>
      </c>
      <c r="CI34" s="328">
        <v>0</v>
      </c>
      <c r="CJ34" s="328">
        <v>0</v>
      </c>
      <c r="CK34" s="328">
        <v>0</v>
      </c>
      <c r="CL34" s="328">
        <v>0</v>
      </c>
      <c r="CM34" s="328">
        <v>0</v>
      </c>
      <c r="CN34" s="340">
        <f>'4'!CB33</f>
        <v>4</v>
      </c>
      <c r="CO34" s="325">
        <f>'4'!CC33</f>
        <v>0</v>
      </c>
      <c r="CP34" s="325">
        <f>'4'!CD33</f>
        <v>0</v>
      </c>
      <c r="CQ34" s="328">
        <v>0</v>
      </c>
      <c r="CR34" s="328">
        <v>0</v>
      </c>
      <c r="CS34" s="328">
        <v>0</v>
      </c>
      <c r="CT34" s="328">
        <v>0</v>
      </c>
      <c r="CU34" s="328">
        <v>0</v>
      </c>
      <c r="CV34" s="328">
        <v>0</v>
      </c>
      <c r="CW34" s="328">
        <v>0</v>
      </c>
      <c r="CX34" s="331">
        <f t="shared" si="54"/>
        <v>0</v>
      </c>
      <c r="CY34" s="331">
        <f t="shared" si="55"/>
        <v>0</v>
      </c>
      <c r="CZ34" s="331">
        <f t="shared" si="56"/>
        <v>0</v>
      </c>
      <c r="DA34" s="331">
        <f t="shared" si="57"/>
        <v>0</v>
      </c>
      <c r="DB34" s="345">
        <f t="shared" si="58"/>
        <v>9</v>
      </c>
      <c r="DC34" s="331">
        <f t="shared" si="59"/>
        <v>0</v>
      </c>
      <c r="DD34" s="331">
        <f t="shared" si="60"/>
        <v>0</v>
      </c>
      <c r="DE34" s="331">
        <f t="shared" si="61"/>
        <v>0</v>
      </c>
      <c r="DF34" s="331">
        <f t="shared" si="62"/>
        <v>0</v>
      </c>
      <c r="DG34" s="331">
        <f t="shared" si="63"/>
        <v>0</v>
      </c>
      <c r="DH34" s="331">
        <f t="shared" si="64"/>
        <v>0</v>
      </c>
      <c r="DI34" s="331">
        <f t="shared" si="65"/>
        <v>0</v>
      </c>
      <c r="DJ34" s="331">
        <f t="shared" si="66"/>
        <v>0</v>
      </c>
      <c r="DK34" s="331">
        <f t="shared" si="67"/>
        <v>0</v>
      </c>
      <c r="DL34" s="63"/>
    </row>
    <row r="35" spans="1:116" s="62" customFormat="1" ht="38.25">
      <c r="A35" s="32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32">
        <f t="shared" si="0"/>
        <v>0</v>
      </c>
      <c r="E35" s="332">
        <f t="shared" si="0"/>
        <v>0</v>
      </c>
      <c r="F35" s="332">
        <f t="shared" si="0"/>
        <v>0</v>
      </c>
      <c r="G35" s="332">
        <f t="shared" si="0"/>
        <v>0</v>
      </c>
      <c r="H35" s="332">
        <f t="shared" si="0"/>
        <v>0</v>
      </c>
      <c r="I35" s="332">
        <f t="shared" si="0"/>
        <v>0</v>
      </c>
      <c r="J35" s="332">
        <f t="shared" si="34"/>
        <v>408</v>
      </c>
      <c r="K35" s="332">
        <f t="shared" si="35"/>
        <v>0</v>
      </c>
      <c r="L35" s="332">
        <f t="shared" si="36"/>
        <v>0</v>
      </c>
      <c r="M35" s="332">
        <f t="shared" si="37"/>
        <v>0</v>
      </c>
      <c r="N35" s="332">
        <f t="shared" si="38"/>
        <v>0</v>
      </c>
      <c r="O35" s="332">
        <f t="shared" si="39"/>
        <v>0</v>
      </c>
      <c r="P35" s="332">
        <f t="shared" si="40"/>
        <v>0</v>
      </c>
      <c r="Q35" s="332">
        <f t="shared" si="41"/>
        <v>0</v>
      </c>
      <c r="R35" s="329">
        <f t="shared" ref="R35:AE35" si="223">R36+R38</f>
        <v>0</v>
      </c>
      <c r="S35" s="329">
        <f t="shared" si="223"/>
        <v>0</v>
      </c>
      <c r="T35" s="329">
        <f t="shared" si="223"/>
        <v>0</v>
      </c>
      <c r="U35" s="329">
        <f t="shared" si="223"/>
        <v>0</v>
      </c>
      <c r="V35" s="329">
        <f t="shared" si="223"/>
        <v>0</v>
      </c>
      <c r="W35" s="329">
        <f t="shared" si="223"/>
        <v>0</v>
      </c>
      <c r="X35" s="329">
        <f t="shared" si="223"/>
        <v>0</v>
      </c>
      <c r="Y35" s="329">
        <f t="shared" si="223"/>
        <v>0</v>
      </c>
      <c r="Z35" s="329">
        <f t="shared" si="223"/>
        <v>0</v>
      </c>
      <c r="AA35" s="329">
        <f t="shared" si="223"/>
        <v>0</v>
      </c>
      <c r="AB35" s="329">
        <f t="shared" si="223"/>
        <v>0</v>
      </c>
      <c r="AC35" s="329">
        <f t="shared" si="223"/>
        <v>0</v>
      </c>
      <c r="AD35" s="329">
        <f t="shared" si="223"/>
        <v>0</v>
      </c>
      <c r="AE35" s="329">
        <f t="shared" si="223"/>
        <v>0</v>
      </c>
      <c r="AF35" s="329">
        <f t="shared" ref="AF35:AK35" si="224">AF36+AF38</f>
        <v>0</v>
      </c>
      <c r="AG35" s="329">
        <f t="shared" si="224"/>
        <v>0</v>
      </c>
      <c r="AH35" s="329">
        <f t="shared" si="224"/>
        <v>0</v>
      </c>
      <c r="AI35" s="329">
        <f t="shared" si="224"/>
        <v>0</v>
      </c>
      <c r="AJ35" s="329">
        <f t="shared" si="224"/>
        <v>0</v>
      </c>
      <c r="AK35" s="329">
        <f t="shared" si="224"/>
        <v>0</v>
      </c>
      <c r="AL35" s="324">
        <f>'4'!Z34</f>
        <v>0</v>
      </c>
      <c r="AM35" s="329">
        <f t="shared" ref="AM35:AS35" si="225">AM36+AM38</f>
        <v>0</v>
      </c>
      <c r="AN35" s="329">
        <f t="shared" si="225"/>
        <v>0</v>
      </c>
      <c r="AO35" s="329">
        <f t="shared" si="225"/>
        <v>0</v>
      </c>
      <c r="AP35" s="329">
        <f t="shared" si="225"/>
        <v>0</v>
      </c>
      <c r="AQ35" s="329">
        <f t="shared" si="225"/>
        <v>0</v>
      </c>
      <c r="AR35" s="329">
        <f t="shared" si="225"/>
        <v>0</v>
      </c>
      <c r="AS35" s="329">
        <f t="shared" si="225"/>
        <v>0</v>
      </c>
      <c r="AT35" s="329">
        <f t="shared" ref="AT35" si="226">AT36+AT38</f>
        <v>0</v>
      </c>
      <c r="AU35" s="329">
        <f t="shared" ref="AU35" si="227">AU36+AU38</f>
        <v>0</v>
      </c>
      <c r="AV35" s="329">
        <f t="shared" ref="AV35" si="228">AV36+AV38</f>
        <v>0</v>
      </c>
      <c r="AW35" s="329">
        <f t="shared" ref="AW35" si="229">AW36+AW38</f>
        <v>0</v>
      </c>
      <c r="AX35" s="329">
        <f t="shared" ref="AX35" si="230">AX36+AX38</f>
        <v>0</v>
      </c>
      <c r="AY35" s="329">
        <f t="shared" ref="AY35" si="231">AY36+AY38</f>
        <v>0</v>
      </c>
      <c r="AZ35" s="332">
        <f>'4'!AN34</f>
        <v>102</v>
      </c>
      <c r="BA35" s="329">
        <f t="shared" ref="BA35:BG35" si="232">BA36+BA38</f>
        <v>0</v>
      </c>
      <c r="BB35" s="329">
        <f t="shared" si="232"/>
        <v>0</v>
      </c>
      <c r="BC35" s="329">
        <f t="shared" si="232"/>
        <v>0</v>
      </c>
      <c r="BD35" s="329">
        <f t="shared" si="232"/>
        <v>0</v>
      </c>
      <c r="BE35" s="329">
        <f t="shared" si="232"/>
        <v>0</v>
      </c>
      <c r="BF35" s="329">
        <f t="shared" si="232"/>
        <v>0</v>
      </c>
      <c r="BG35" s="329">
        <f t="shared" si="232"/>
        <v>0</v>
      </c>
      <c r="BH35" s="329">
        <f t="shared" ref="BH35" si="233">BH36+BH38</f>
        <v>0</v>
      </c>
      <c r="BI35" s="329">
        <f t="shared" ref="BI35" si="234">BI36+BI38</f>
        <v>0</v>
      </c>
      <c r="BJ35" s="329">
        <f t="shared" ref="BJ35" si="235">BJ36+BJ38</f>
        <v>0</v>
      </c>
      <c r="BK35" s="329">
        <f t="shared" ref="BK35" si="236">BK36+BK38</f>
        <v>0</v>
      </c>
      <c r="BL35" s="329">
        <f t="shared" ref="BL35" si="237">BL36+BL38</f>
        <v>0</v>
      </c>
      <c r="BM35" s="329">
        <f t="shared" ref="BM35" si="238">BM36+BM38</f>
        <v>0</v>
      </c>
      <c r="BN35" s="332">
        <f>'4'!BB34</f>
        <v>102</v>
      </c>
      <c r="BO35" s="329">
        <f t="shared" ref="BO35:BU35" si="239">BO36+BO38</f>
        <v>0</v>
      </c>
      <c r="BP35" s="329">
        <f t="shared" si="239"/>
        <v>0</v>
      </c>
      <c r="BQ35" s="329">
        <f t="shared" si="239"/>
        <v>0</v>
      </c>
      <c r="BR35" s="329">
        <f t="shared" si="239"/>
        <v>0</v>
      </c>
      <c r="BS35" s="329">
        <f t="shared" si="239"/>
        <v>0</v>
      </c>
      <c r="BT35" s="329">
        <f t="shared" si="239"/>
        <v>0</v>
      </c>
      <c r="BU35" s="329">
        <f t="shared" si="239"/>
        <v>0</v>
      </c>
      <c r="BV35" s="329">
        <f t="shared" ref="BV35" si="240">BV36+BV38</f>
        <v>0</v>
      </c>
      <c r="BW35" s="329">
        <f t="shared" ref="BW35" si="241">BW36+BW38</f>
        <v>0</v>
      </c>
      <c r="BX35" s="329">
        <f t="shared" ref="BX35" si="242">BX36+BX38</f>
        <v>0</v>
      </c>
      <c r="BY35" s="329">
        <f t="shared" ref="BY35" si="243">BY36+BY38</f>
        <v>0</v>
      </c>
      <c r="BZ35" s="329">
        <f t="shared" ref="BZ35" si="244">BZ36+BZ38</f>
        <v>0</v>
      </c>
      <c r="CA35" s="329">
        <f t="shared" ref="CA35" si="245">CA36+CA38</f>
        <v>0</v>
      </c>
      <c r="CB35" s="332">
        <f>'4'!BP34</f>
        <v>102</v>
      </c>
      <c r="CC35" s="329">
        <f t="shared" ref="CC35:CI35" si="246">CC36+CC38</f>
        <v>0</v>
      </c>
      <c r="CD35" s="329">
        <f t="shared" si="246"/>
        <v>0</v>
      </c>
      <c r="CE35" s="329">
        <f t="shared" si="246"/>
        <v>0</v>
      </c>
      <c r="CF35" s="329">
        <f t="shared" si="246"/>
        <v>0</v>
      </c>
      <c r="CG35" s="329">
        <f t="shared" si="246"/>
        <v>0</v>
      </c>
      <c r="CH35" s="329">
        <f t="shared" si="246"/>
        <v>0</v>
      </c>
      <c r="CI35" s="329">
        <f t="shared" si="246"/>
        <v>0</v>
      </c>
      <c r="CJ35" s="329">
        <f t="shared" ref="CJ35" si="247">CJ36+CJ38</f>
        <v>0</v>
      </c>
      <c r="CK35" s="329">
        <f t="shared" ref="CK35" si="248">CK36+CK38</f>
        <v>0</v>
      </c>
      <c r="CL35" s="329">
        <f t="shared" ref="CL35" si="249">CL36+CL38</f>
        <v>0</v>
      </c>
      <c r="CM35" s="329">
        <f t="shared" ref="CM35" si="250">CM36+CM38</f>
        <v>0</v>
      </c>
      <c r="CN35" s="329">
        <f t="shared" ref="CN35" si="251">CN36+CN38</f>
        <v>0</v>
      </c>
      <c r="CO35" s="329">
        <f t="shared" ref="CO35" si="252">CO36+CO38</f>
        <v>0</v>
      </c>
      <c r="CP35" s="332">
        <f>'4'!CD34</f>
        <v>102</v>
      </c>
      <c r="CQ35" s="329">
        <f t="shared" ref="CQ35:CW35" si="253">CQ36+CQ38</f>
        <v>0</v>
      </c>
      <c r="CR35" s="329">
        <f t="shared" si="253"/>
        <v>0</v>
      </c>
      <c r="CS35" s="329">
        <f t="shared" si="253"/>
        <v>0</v>
      </c>
      <c r="CT35" s="329">
        <f t="shared" si="253"/>
        <v>0</v>
      </c>
      <c r="CU35" s="329">
        <f t="shared" si="253"/>
        <v>0</v>
      </c>
      <c r="CV35" s="329">
        <f t="shared" si="253"/>
        <v>0</v>
      </c>
      <c r="CW35" s="329">
        <f t="shared" si="253"/>
        <v>0</v>
      </c>
      <c r="CX35" s="333">
        <f t="shared" si="54"/>
        <v>0</v>
      </c>
      <c r="CY35" s="333">
        <f t="shared" si="55"/>
        <v>0</v>
      </c>
      <c r="CZ35" s="333">
        <f t="shared" si="56"/>
        <v>0</v>
      </c>
      <c r="DA35" s="333">
        <f t="shared" si="57"/>
        <v>0</v>
      </c>
      <c r="DB35" s="333">
        <f t="shared" si="58"/>
        <v>0</v>
      </c>
      <c r="DC35" s="333">
        <f t="shared" si="59"/>
        <v>0</v>
      </c>
      <c r="DD35" s="333">
        <f t="shared" si="60"/>
        <v>408</v>
      </c>
      <c r="DE35" s="333">
        <f t="shared" si="61"/>
        <v>0</v>
      </c>
      <c r="DF35" s="333">
        <f t="shared" si="62"/>
        <v>0</v>
      </c>
      <c r="DG35" s="333">
        <f t="shared" si="63"/>
        <v>0</v>
      </c>
      <c r="DH35" s="333">
        <f t="shared" si="64"/>
        <v>0</v>
      </c>
      <c r="DI35" s="333">
        <f t="shared" si="65"/>
        <v>0</v>
      </c>
      <c r="DJ35" s="333">
        <f t="shared" si="66"/>
        <v>0</v>
      </c>
      <c r="DK35" s="333">
        <f t="shared" si="67"/>
        <v>0</v>
      </c>
      <c r="DL35" s="61"/>
    </row>
    <row r="36" spans="1:116" s="337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5">
        <f t="shared" si="0"/>
        <v>0</v>
      </c>
      <c r="E36" s="325">
        <f t="shared" si="0"/>
        <v>0</v>
      </c>
      <c r="F36" s="325">
        <f t="shared" si="0"/>
        <v>0</v>
      </c>
      <c r="G36" s="325">
        <f t="shared" si="0"/>
        <v>0</v>
      </c>
      <c r="H36" s="325">
        <f t="shared" si="0"/>
        <v>0</v>
      </c>
      <c r="I36" s="325">
        <f t="shared" si="0"/>
        <v>0</v>
      </c>
      <c r="J36" s="325">
        <f t="shared" si="34"/>
        <v>400</v>
      </c>
      <c r="K36" s="325">
        <f t="shared" si="35"/>
        <v>0</v>
      </c>
      <c r="L36" s="325">
        <f t="shared" si="36"/>
        <v>0</v>
      </c>
      <c r="M36" s="325">
        <f t="shared" si="37"/>
        <v>0</v>
      </c>
      <c r="N36" s="325">
        <f t="shared" si="38"/>
        <v>0</v>
      </c>
      <c r="O36" s="325">
        <f t="shared" si="39"/>
        <v>0</v>
      </c>
      <c r="P36" s="325">
        <f t="shared" si="40"/>
        <v>0</v>
      </c>
      <c r="Q36" s="325">
        <f t="shared" si="41"/>
        <v>0</v>
      </c>
      <c r="R36" s="328">
        <f t="shared" ref="R36:AE36" si="254">R37</f>
        <v>0</v>
      </c>
      <c r="S36" s="328">
        <f t="shared" si="254"/>
        <v>0</v>
      </c>
      <c r="T36" s="328">
        <f t="shared" si="254"/>
        <v>0</v>
      </c>
      <c r="U36" s="328">
        <f t="shared" si="254"/>
        <v>0</v>
      </c>
      <c r="V36" s="328">
        <f t="shared" si="254"/>
        <v>0</v>
      </c>
      <c r="W36" s="328">
        <f t="shared" si="254"/>
        <v>0</v>
      </c>
      <c r="X36" s="328">
        <f t="shared" si="254"/>
        <v>0</v>
      </c>
      <c r="Y36" s="328">
        <f t="shared" si="254"/>
        <v>0</v>
      </c>
      <c r="Z36" s="328">
        <f t="shared" si="254"/>
        <v>0</v>
      </c>
      <c r="AA36" s="328">
        <f t="shared" si="254"/>
        <v>0</v>
      </c>
      <c r="AB36" s="328">
        <f t="shared" si="254"/>
        <v>0</v>
      </c>
      <c r="AC36" s="328">
        <f t="shared" si="254"/>
        <v>0</v>
      </c>
      <c r="AD36" s="328">
        <f t="shared" si="254"/>
        <v>0</v>
      </c>
      <c r="AE36" s="328">
        <f t="shared" si="254"/>
        <v>0</v>
      </c>
      <c r="AF36" s="328">
        <f t="shared" ref="AF36:AK36" si="255">AF37</f>
        <v>0</v>
      </c>
      <c r="AG36" s="328">
        <f t="shared" si="255"/>
        <v>0</v>
      </c>
      <c r="AH36" s="328">
        <f t="shared" si="255"/>
        <v>0</v>
      </c>
      <c r="AI36" s="328">
        <f t="shared" si="255"/>
        <v>0</v>
      </c>
      <c r="AJ36" s="328">
        <f t="shared" si="255"/>
        <v>0</v>
      </c>
      <c r="AK36" s="328">
        <f t="shared" si="255"/>
        <v>0</v>
      </c>
      <c r="AL36" s="326">
        <f>'4'!Z35</f>
        <v>0</v>
      </c>
      <c r="AM36" s="328">
        <f t="shared" ref="AM36:AS36" si="256">AM37</f>
        <v>0</v>
      </c>
      <c r="AN36" s="328">
        <f t="shared" si="256"/>
        <v>0</v>
      </c>
      <c r="AO36" s="328">
        <f t="shared" si="256"/>
        <v>0</v>
      </c>
      <c r="AP36" s="328">
        <f t="shared" si="256"/>
        <v>0</v>
      </c>
      <c r="AQ36" s="328">
        <f t="shared" si="256"/>
        <v>0</v>
      </c>
      <c r="AR36" s="328">
        <f t="shared" si="256"/>
        <v>0</v>
      </c>
      <c r="AS36" s="328">
        <f t="shared" si="256"/>
        <v>0</v>
      </c>
      <c r="AT36" s="328">
        <f t="shared" ref="AT36" si="257">AT37</f>
        <v>0</v>
      </c>
      <c r="AU36" s="328">
        <f t="shared" ref="AU36" si="258">AU37</f>
        <v>0</v>
      </c>
      <c r="AV36" s="328">
        <f t="shared" ref="AV36" si="259">AV37</f>
        <v>0</v>
      </c>
      <c r="AW36" s="328">
        <f t="shared" ref="AW36" si="260">AW37</f>
        <v>0</v>
      </c>
      <c r="AX36" s="328">
        <f t="shared" ref="AX36" si="261">AX37</f>
        <v>0</v>
      </c>
      <c r="AY36" s="328">
        <f t="shared" ref="AY36" si="262">AY37</f>
        <v>0</v>
      </c>
      <c r="AZ36" s="325">
        <f>'4'!AN35</f>
        <v>100</v>
      </c>
      <c r="BA36" s="328">
        <f t="shared" ref="BA36:BG36" si="263">BA37</f>
        <v>0</v>
      </c>
      <c r="BB36" s="328">
        <f t="shared" si="263"/>
        <v>0</v>
      </c>
      <c r="BC36" s="328">
        <f t="shared" si="263"/>
        <v>0</v>
      </c>
      <c r="BD36" s="328">
        <f t="shared" si="263"/>
        <v>0</v>
      </c>
      <c r="BE36" s="328">
        <f t="shared" si="263"/>
        <v>0</v>
      </c>
      <c r="BF36" s="328">
        <f t="shared" si="263"/>
        <v>0</v>
      </c>
      <c r="BG36" s="328">
        <f t="shared" si="263"/>
        <v>0</v>
      </c>
      <c r="BH36" s="328">
        <f t="shared" ref="BH36" si="264">BH37</f>
        <v>0</v>
      </c>
      <c r="BI36" s="328">
        <f t="shared" ref="BI36" si="265">BI37</f>
        <v>0</v>
      </c>
      <c r="BJ36" s="328">
        <f t="shared" ref="BJ36" si="266">BJ37</f>
        <v>0</v>
      </c>
      <c r="BK36" s="328">
        <f t="shared" ref="BK36" si="267">BK37</f>
        <v>0</v>
      </c>
      <c r="BL36" s="328">
        <f t="shared" ref="BL36" si="268">BL37</f>
        <v>0</v>
      </c>
      <c r="BM36" s="328">
        <f t="shared" ref="BM36" si="269">BM37</f>
        <v>0</v>
      </c>
      <c r="BN36" s="325">
        <f>'4'!BB35</f>
        <v>100</v>
      </c>
      <c r="BO36" s="328">
        <f t="shared" ref="BO36:BU36" si="270">BO37</f>
        <v>0</v>
      </c>
      <c r="BP36" s="328">
        <f t="shared" si="270"/>
        <v>0</v>
      </c>
      <c r="BQ36" s="328">
        <f t="shared" si="270"/>
        <v>0</v>
      </c>
      <c r="BR36" s="328">
        <f t="shared" si="270"/>
        <v>0</v>
      </c>
      <c r="BS36" s="328">
        <f t="shared" si="270"/>
        <v>0</v>
      </c>
      <c r="BT36" s="328">
        <f t="shared" si="270"/>
        <v>0</v>
      </c>
      <c r="BU36" s="328">
        <f t="shared" si="270"/>
        <v>0</v>
      </c>
      <c r="BV36" s="328">
        <f t="shared" ref="BV36" si="271">BV37</f>
        <v>0</v>
      </c>
      <c r="BW36" s="328">
        <f t="shared" ref="BW36" si="272">BW37</f>
        <v>0</v>
      </c>
      <c r="BX36" s="328">
        <f t="shared" ref="BX36" si="273">BX37</f>
        <v>0</v>
      </c>
      <c r="BY36" s="328">
        <f t="shared" ref="BY36" si="274">BY37</f>
        <v>0</v>
      </c>
      <c r="BZ36" s="328">
        <f t="shared" ref="BZ36" si="275">BZ37</f>
        <v>0</v>
      </c>
      <c r="CA36" s="328">
        <f t="shared" ref="CA36" si="276">CA37</f>
        <v>0</v>
      </c>
      <c r="CB36" s="325">
        <f>'4'!BP35</f>
        <v>100</v>
      </c>
      <c r="CC36" s="328">
        <f t="shared" ref="CC36:CI36" si="277">CC37</f>
        <v>0</v>
      </c>
      <c r="CD36" s="328">
        <f t="shared" si="277"/>
        <v>0</v>
      </c>
      <c r="CE36" s="328">
        <f t="shared" si="277"/>
        <v>0</v>
      </c>
      <c r="CF36" s="328">
        <f t="shared" si="277"/>
        <v>0</v>
      </c>
      <c r="CG36" s="328">
        <f t="shared" si="277"/>
        <v>0</v>
      </c>
      <c r="CH36" s="328">
        <f t="shared" si="277"/>
        <v>0</v>
      </c>
      <c r="CI36" s="328">
        <f t="shared" si="277"/>
        <v>0</v>
      </c>
      <c r="CJ36" s="328">
        <f t="shared" ref="CJ36" si="278">CJ37</f>
        <v>0</v>
      </c>
      <c r="CK36" s="328">
        <f t="shared" ref="CK36" si="279">CK37</f>
        <v>0</v>
      </c>
      <c r="CL36" s="328">
        <f t="shared" ref="CL36" si="280">CL37</f>
        <v>0</v>
      </c>
      <c r="CM36" s="328">
        <f t="shared" ref="CM36" si="281">CM37</f>
        <v>0</v>
      </c>
      <c r="CN36" s="328">
        <f t="shared" ref="CN36" si="282">CN37</f>
        <v>0</v>
      </c>
      <c r="CO36" s="328">
        <f t="shared" ref="CO36" si="283">CO37</f>
        <v>0</v>
      </c>
      <c r="CP36" s="325">
        <f>'4'!CD35</f>
        <v>100</v>
      </c>
      <c r="CQ36" s="328">
        <f t="shared" ref="CQ36:CW36" si="284">CQ37</f>
        <v>0</v>
      </c>
      <c r="CR36" s="328">
        <f t="shared" si="284"/>
        <v>0</v>
      </c>
      <c r="CS36" s="328">
        <f t="shared" si="284"/>
        <v>0</v>
      </c>
      <c r="CT36" s="328">
        <f t="shared" si="284"/>
        <v>0</v>
      </c>
      <c r="CU36" s="328">
        <f t="shared" si="284"/>
        <v>0</v>
      </c>
      <c r="CV36" s="328">
        <f t="shared" si="284"/>
        <v>0</v>
      </c>
      <c r="CW36" s="328">
        <f t="shared" si="284"/>
        <v>0</v>
      </c>
      <c r="CX36" s="331">
        <f t="shared" si="54"/>
        <v>0</v>
      </c>
      <c r="CY36" s="331">
        <f t="shared" si="55"/>
        <v>0</v>
      </c>
      <c r="CZ36" s="331">
        <f t="shared" si="56"/>
        <v>0</v>
      </c>
      <c r="DA36" s="331">
        <f t="shared" si="57"/>
        <v>0</v>
      </c>
      <c r="DB36" s="331">
        <f t="shared" si="58"/>
        <v>0</v>
      </c>
      <c r="DC36" s="331">
        <f t="shared" si="59"/>
        <v>0</v>
      </c>
      <c r="DD36" s="331">
        <f t="shared" si="60"/>
        <v>400</v>
      </c>
      <c r="DE36" s="331">
        <f t="shared" si="61"/>
        <v>0</v>
      </c>
      <c r="DF36" s="331">
        <f t="shared" si="62"/>
        <v>0</v>
      </c>
      <c r="DG36" s="331">
        <f t="shared" si="63"/>
        <v>0</v>
      </c>
      <c r="DH36" s="331">
        <f t="shared" si="64"/>
        <v>0</v>
      </c>
      <c r="DI36" s="331">
        <f t="shared" si="65"/>
        <v>0</v>
      </c>
      <c r="DJ36" s="331">
        <f t="shared" si="66"/>
        <v>0</v>
      </c>
      <c r="DK36" s="331">
        <f t="shared" si="67"/>
        <v>0</v>
      </c>
      <c r="DL36" s="55"/>
    </row>
    <row r="37" spans="1:116" s="337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5">
        <f t="shared" ref="D37:D42" si="285">AF37+AT37+BH37+BV37+CJ37</f>
        <v>0</v>
      </c>
      <c r="E37" s="325">
        <f t="shared" ref="E37:E42" si="286">AG37+AU37+BI37+BW37+CK37</f>
        <v>0</v>
      </c>
      <c r="F37" s="325">
        <f t="shared" ref="F37:F42" si="287">AH37+AV37+BJ37+BX37+CL37</f>
        <v>0</v>
      </c>
      <c r="G37" s="325">
        <f t="shared" ref="G37:G42" si="288">AI37+AW37+BK37+BY37+CM37</f>
        <v>0</v>
      </c>
      <c r="H37" s="325">
        <f t="shared" ref="H37:H42" si="289">AJ37+AX37+BL37+BZ37+CN37</f>
        <v>0</v>
      </c>
      <c r="I37" s="325">
        <f t="shared" ref="I37:I42" si="290">AK37+AY37+BM37+CA37+CO37</f>
        <v>0</v>
      </c>
      <c r="J37" s="325">
        <f t="shared" si="34"/>
        <v>400</v>
      </c>
      <c r="K37" s="325">
        <f t="shared" si="35"/>
        <v>0</v>
      </c>
      <c r="L37" s="325">
        <f t="shared" si="36"/>
        <v>0</v>
      </c>
      <c r="M37" s="325">
        <f t="shared" si="37"/>
        <v>0</v>
      </c>
      <c r="N37" s="325">
        <f t="shared" si="38"/>
        <v>0</v>
      </c>
      <c r="O37" s="325">
        <f t="shared" si="39"/>
        <v>0</v>
      </c>
      <c r="P37" s="325">
        <f t="shared" si="40"/>
        <v>0</v>
      </c>
      <c r="Q37" s="325">
        <f t="shared" si="41"/>
        <v>0</v>
      </c>
      <c r="R37" s="330">
        <v>0</v>
      </c>
      <c r="S37" s="330">
        <v>0</v>
      </c>
      <c r="T37" s="330">
        <v>0</v>
      </c>
      <c r="U37" s="330">
        <v>0</v>
      </c>
      <c r="V37" s="330">
        <v>0</v>
      </c>
      <c r="W37" s="330">
        <v>0</v>
      </c>
      <c r="X37" s="330">
        <v>0</v>
      </c>
      <c r="Y37" s="330">
        <v>0</v>
      </c>
      <c r="Z37" s="330">
        <v>0</v>
      </c>
      <c r="AA37" s="330">
        <v>0</v>
      </c>
      <c r="AB37" s="330">
        <v>0</v>
      </c>
      <c r="AC37" s="330">
        <v>0</v>
      </c>
      <c r="AD37" s="330">
        <v>0</v>
      </c>
      <c r="AE37" s="330">
        <v>0</v>
      </c>
      <c r="AF37" s="330">
        <v>0</v>
      </c>
      <c r="AG37" s="330">
        <v>0</v>
      </c>
      <c r="AH37" s="330">
        <v>0</v>
      </c>
      <c r="AI37" s="330">
        <v>0</v>
      </c>
      <c r="AJ37" s="330">
        <v>0</v>
      </c>
      <c r="AK37" s="330">
        <v>0</v>
      </c>
      <c r="AL37" s="326">
        <f>'4'!Z36</f>
        <v>0</v>
      </c>
      <c r="AM37" s="330">
        <v>0</v>
      </c>
      <c r="AN37" s="330">
        <v>0</v>
      </c>
      <c r="AO37" s="330">
        <v>0</v>
      </c>
      <c r="AP37" s="330">
        <v>0</v>
      </c>
      <c r="AQ37" s="330">
        <v>0</v>
      </c>
      <c r="AR37" s="330">
        <v>0</v>
      </c>
      <c r="AS37" s="330">
        <v>0</v>
      </c>
      <c r="AT37" s="330">
        <v>0</v>
      </c>
      <c r="AU37" s="330">
        <v>0</v>
      </c>
      <c r="AV37" s="330">
        <v>0</v>
      </c>
      <c r="AW37" s="330">
        <v>0</v>
      </c>
      <c r="AX37" s="330">
        <v>0</v>
      </c>
      <c r="AY37" s="330">
        <v>0</v>
      </c>
      <c r="AZ37" s="325">
        <f>'4'!AN36</f>
        <v>100</v>
      </c>
      <c r="BA37" s="330">
        <v>0</v>
      </c>
      <c r="BB37" s="330">
        <v>0</v>
      </c>
      <c r="BC37" s="330">
        <v>0</v>
      </c>
      <c r="BD37" s="330">
        <v>0</v>
      </c>
      <c r="BE37" s="330">
        <v>0</v>
      </c>
      <c r="BF37" s="330">
        <v>0</v>
      </c>
      <c r="BG37" s="330">
        <v>0</v>
      </c>
      <c r="BH37" s="330">
        <v>0</v>
      </c>
      <c r="BI37" s="330">
        <v>0</v>
      </c>
      <c r="BJ37" s="330">
        <v>0</v>
      </c>
      <c r="BK37" s="330">
        <v>0</v>
      </c>
      <c r="BL37" s="330">
        <v>0</v>
      </c>
      <c r="BM37" s="330">
        <v>0</v>
      </c>
      <c r="BN37" s="325">
        <f>'4'!BB36</f>
        <v>100</v>
      </c>
      <c r="BO37" s="330">
        <v>0</v>
      </c>
      <c r="BP37" s="330">
        <v>0</v>
      </c>
      <c r="BQ37" s="330">
        <v>0</v>
      </c>
      <c r="BR37" s="330">
        <v>0</v>
      </c>
      <c r="BS37" s="330">
        <v>0</v>
      </c>
      <c r="BT37" s="330">
        <v>0</v>
      </c>
      <c r="BU37" s="330">
        <v>0</v>
      </c>
      <c r="BV37" s="330">
        <v>0</v>
      </c>
      <c r="BW37" s="330">
        <v>0</v>
      </c>
      <c r="BX37" s="330">
        <v>0</v>
      </c>
      <c r="BY37" s="330">
        <v>0</v>
      </c>
      <c r="BZ37" s="330">
        <v>0</v>
      </c>
      <c r="CA37" s="330">
        <v>0</v>
      </c>
      <c r="CB37" s="325">
        <f>'4'!BP36</f>
        <v>100</v>
      </c>
      <c r="CC37" s="330">
        <v>0</v>
      </c>
      <c r="CD37" s="330">
        <v>0</v>
      </c>
      <c r="CE37" s="330">
        <v>0</v>
      </c>
      <c r="CF37" s="330">
        <v>0</v>
      </c>
      <c r="CG37" s="330">
        <v>0</v>
      </c>
      <c r="CH37" s="330">
        <v>0</v>
      </c>
      <c r="CI37" s="330">
        <v>0</v>
      </c>
      <c r="CJ37" s="330">
        <v>0</v>
      </c>
      <c r="CK37" s="330">
        <v>0</v>
      </c>
      <c r="CL37" s="330">
        <v>0</v>
      </c>
      <c r="CM37" s="330">
        <v>0</v>
      </c>
      <c r="CN37" s="330">
        <v>0</v>
      </c>
      <c r="CO37" s="330">
        <v>0</v>
      </c>
      <c r="CP37" s="325">
        <f>'4'!CD36</f>
        <v>100</v>
      </c>
      <c r="CQ37" s="330">
        <v>0</v>
      </c>
      <c r="CR37" s="330">
        <v>0</v>
      </c>
      <c r="CS37" s="330">
        <v>0</v>
      </c>
      <c r="CT37" s="330">
        <v>0</v>
      </c>
      <c r="CU37" s="330">
        <v>0</v>
      </c>
      <c r="CV37" s="330">
        <v>0</v>
      </c>
      <c r="CW37" s="330">
        <v>0</v>
      </c>
      <c r="CX37" s="331">
        <f t="shared" si="54"/>
        <v>0</v>
      </c>
      <c r="CY37" s="331">
        <f t="shared" si="55"/>
        <v>0</v>
      </c>
      <c r="CZ37" s="331">
        <f t="shared" si="56"/>
        <v>0</v>
      </c>
      <c r="DA37" s="331">
        <f t="shared" si="57"/>
        <v>0</v>
      </c>
      <c r="DB37" s="331">
        <f t="shared" si="58"/>
        <v>0</v>
      </c>
      <c r="DC37" s="331">
        <f t="shared" si="59"/>
        <v>0</v>
      </c>
      <c r="DD37" s="331">
        <f t="shared" si="60"/>
        <v>400</v>
      </c>
      <c r="DE37" s="331">
        <f t="shared" si="61"/>
        <v>0</v>
      </c>
      <c r="DF37" s="331">
        <f t="shared" si="62"/>
        <v>0</v>
      </c>
      <c r="DG37" s="331">
        <f t="shared" si="63"/>
        <v>0</v>
      </c>
      <c r="DH37" s="331">
        <f t="shared" si="64"/>
        <v>0</v>
      </c>
      <c r="DI37" s="331">
        <f t="shared" si="65"/>
        <v>0</v>
      </c>
      <c r="DJ37" s="331">
        <f t="shared" si="66"/>
        <v>0</v>
      </c>
      <c r="DK37" s="331">
        <f t="shared" si="67"/>
        <v>0</v>
      </c>
      <c r="DL37" s="55"/>
    </row>
    <row r="38" spans="1:116" s="337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5">
        <f t="shared" si="285"/>
        <v>0</v>
      </c>
      <c r="E38" s="325">
        <f t="shared" si="286"/>
        <v>0</v>
      </c>
      <c r="F38" s="325">
        <f t="shared" si="287"/>
        <v>0</v>
      </c>
      <c r="G38" s="325">
        <f t="shared" si="288"/>
        <v>0</v>
      </c>
      <c r="H38" s="325">
        <f t="shared" si="289"/>
        <v>0</v>
      </c>
      <c r="I38" s="325">
        <f t="shared" si="290"/>
        <v>0</v>
      </c>
      <c r="J38" s="325">
        <f t="shared" si="34"/>
        <v>8</v>
      </c>
      <c r="K38" s="325">
        <f t="shared" si="35"/>
        <v>0</v>
      </c>
      <c r="L38" s="325">
        <f t="shared" si="36"/>
        <v>0</v>
      </c>
      <c r="M38" s="325">
        <f t="shared" si="37"/>
        <v>0</v>
      </c>
      <c r="N38" s="325">
        <f t="shared" si="38"/>
        <v>0</v>
      </c>
      <c r="O38" s="325">
        <f t="shared" si="39"/>
        <v>0</v>
      </c>
      <c r="P38" s="325">
        <f t="shared" si="40"/>
        <v>0</v>
      </c>
      <c r="Q38" s="325">
        <f t="shared" si="41"/>
        <v>0</v>
      </c>
      <c r="R38" s="330">
        <f t="shared" ref="R38:AE38" si="291">R39</f>
        <v>0</v>
      </c>
      <c r="S38" s="330">
        <f t="shared" si="291"/>
        <v>0</v>
      </c>
      <c r="T38" s="330">
        <f t="shared" si="291"/>
        <v>0</v>
      </c>
      <c r="U38" s="330">
        <f t="shared" si="291"/>
        <v>0</v>
      </c>
      <c r="V38" s="330">
        <f t="shared" si="291"/>
        <v>0</v>
      </c>
      <c r="W38" s="330">
        <f t="shared" si="291"/>
        <v>0</v>
      </c>
      <c r="X38" s="330">
        <f t="shared" si="291"/>
        <v>0</v>
      </c>
      <c r="Y38" s="330">
        <f t="shared" si="291"/>
        <v>0</v>
      </c>
      <c r="Z38" s="330">
        <f t="shared" si="291"/>
        <v>0</v>
      </c>
      <c r="AA38" s="330">
        <f t="shared" si="291"/>
        <v>0</v>
      </c>
      <c r="AB38" s="330">
        <f t="shared" si="291"/>
        <v>0</v>
      </c>
      <c r="AC38" s="330">
        <f t="shared" si="291"/>
        <v>0</v>
      </c>
      <c r="AD38" s="330">
        <f t="shared" si="291"/>
        <v>0</v>
      </c>
      <c r="AE38" s="330">
        <f t="shared" si="291"/>
        <v>0</v>
      </c>
      <c r="AF38" s="330">
        <f t="shared" ref="AF38:AK38" si="292">AF39</f>
        <v>0</v>
      </c>
      <c r="AG38" s="330">
        <f t="shared" si="292"/>
        <v>0</v>
      </c>
      <c r="AH38" s="330">
        <f t="shared" si="292"/>
        <v>0</v>
      </c>
      <c r="AI38" s="330">
        <f t="shared" si="292"/>
        <v>0</v>
      </c>
      <c r="AJ38" s="330">
        <f t="shared" si="292"/>
        <v>0</v>
      </c>
      <c r="AK38" s="330">
        <f t="shared" si="292"/>
        <v>0</v>
      </c>
      <c r="AL38" s="326">
        <f>'4'!Z37</f>
        <v>0</v>
      </c>
      <c r="AM38" s="330">
        <f t="shared" ref="AM38:AS38" si="293">AM39</f>
        <v>0</v>
      </c>
      <c r="AN38" s="330">
        <f t="shared" si="293"/>
        <v>0</v>
      </c>
      <c r="AO38" s="330">
        <f t="shared" si="293"/>
        <v>0</v>
      </c>
      <c r="AP38" s="330">
        <f t="shared" si="293"/>
        <v>0</v>
      </c>
      <c r="AQ38" s="330">
        <f t="shared" si="293"/>
        <v>0</v>
      </c>
      <c r="AR38" s="330">
        <f t="shared" si="293"/>
        <v>0</v>
      </c>
      <c r="AS38" s="330">
        <f t="shared" si="293"/>
        <v>0</v>
      </c>
      <c r="AT38" s="330">
        <f t="shared" ref="AT38" si="294">AT39</f>
        <v>0</v>
      </c>
      <c r="AU38" s="330">
        <f t="shared" ref="AU38" si="295">AU39</f>
        <v>0</v>
      </c>
      <c r="AV38" s="330">
        <f t="shared" ref="AV38" si="296">AV39</f>
        <v>0</v>
      </c>
      <c r="AW38" s="330">
        <f t="shared" ref="AW38" si="297">AW39</f>
        <v>0</v>
      </c>
      <c r="AX38" s="330">
        <f t="shared" ref="AX38" si="298">AX39</f>
        <v>0</v>
      </c>
      <c r="AY38" s="330">
        <f t="shared" ref="AY38" si="299">AY39</f>
        <v>0</v>
      </c>
      <c r="AZ38" s="325">
        <f>'4'!AN37</f>
        <v>2</v>
      </c>
      <c r="BA38" s="330">
        <f t="shared" ref="BA38:BG38" si="300">BA39</f>
        <v>0</v>
      </c>
      <c r="BB38" s="330">
        <f t="shared" si="300"/>
        <v>0</v>
      </c>
      <c r="BC38" s="330">
        <f t="shared" si="300"/>
        <v>0</v>
      </c>
      <c r="BD38" s="330">
        <f t="shared" si="300"/>
        <v>0</v>
      </c>
      <c r="BE38" s="330">
        <f t="shared" si="300"/>
        <v>0</v>
      </c>
      <c r="BF38" s="330">
        <f t="shared" si="300"/>
        <v>0</v>
      </c>
      <c r="BG38" s="330">
        <f t="shared" si="300"/>
        <v>0</v>
      </c>
      <c r="BH38" s="330">
        <f t="shared" ref="BH38" si="301">BH39</f>
        <v>0</v>
      </c>
      <c r="BI38" s="330">
        <f t="shared" ref="BI38" si="302">BI39</f>
        <v>0</v>
      </c>
      <c r="BJ38" s="330">
        <f t="shared" ref="BJ38" si="303">BJ39</f>
        <v>0</v>
      </c>
      <c r="BK38" s="330">
        <f t="shared" ref="BK38" si="304">BK39</f>
        <v>0</v>
      </c>
      <c r="BL38" s="330">
        <f t="shared" ref="BL38" si="305">BL39</f>
        <v>0</v>
      </c>
      <c r="BM38" s="330">
        <f t="shared" ref="BM38" si="306">BM39</f>
        <v>0</v>
      </c>
      <c r="BN38" s="325">
        <f>'4'!BB37</f>
        <v>2</v>
      </c>
      <c r="BO38" s="330">
        <f t="shared" ref="BO38:BU38" si="307">BO39</f>
        <v>0</v>
      </c>
      <c r="BP38" s="330">
        <f t="shared" si="307"/>
        <v>0</v>
      </c>
      <c r="BQ38" s="330">
        <f t="shared" si="307"/>
        <v>0</v>
      </c>
      <c r="BR38" s="330">
        <f t="shared" si="307"/>
        <v>0</v>
      </c>
      <c r="BS38" s="330">
        <f t="shared" si="307"/>
        <v>0</v>
      </c>
      <c r="BT38" s="330">
        <f t="shared" si="307"/>
        <v>0</v>
      </c>
      <c r="BU38" s="330">
        <f t="shared" si="307"/>
        <v>0</v>
      </c>
      <c r="BV38" s="330">
        <f t="shared" ref="BV38" si="308">BV39</f>
        <v>0</v>
      </c>
      <c r="BW38" s="330">
        <f t="shared" ref="BW38" si="309">BW39</f>
        <v>0</v>
      </c>
      <c r="BX38" s="330">
        <f t="shared" ref="BX38" si="310">BX39</f>
        <v>0</v>
      </c>
      <c r="BY38" s="330">
        <f t="shared" ref="BY38" si="311">BY39</f>
        <v>0</v>
      </c>
      <c r="BZ38" s="330">
        <f t="shared" ref="BZ38" si="312">BZ39</f>
        <v>0</v>
      </c>
      <c r="CA38" s="330">
        <f t="shared" ref="CA38" si="313">CA39</f>
        <v>0</v>
      </c>
      <c r="CB38" s="325">
        <f>'4'!BP37</f>
        <v>2</v>
      </c>
      <c r="CC38" s="330">
        <f t="shared" ref="CC38:CI38" si="314">CC39</f>
        <v>0</v>
      </c>
      <c r="CD38" s="330">
        <f t="shared" si="314"/>
        <v>0</v>
      </c>
      <c r="CE38" s="330">
        <f t="shared" si="314"/>
        <v>0</v>
      </c>
      <c r="CF38" s="330">
        <f t="shared" si="314"/>
        <v>0</v>
      </c>
      <c r="CG38" s="330">
        <f t="shared" si="314"/>
        <v>0</v>
      </c>
      <c r="CH38" s="330">
        <f t="shared" si="314"/>
        <v>0</v>
      </c>
      <c r="CI38" s="330">
        <f t="shared" si="314"/>
        <v>0</v>
      </c>
      <c r="CJ38" s="330">
        <f t="shared" ref="CJ38" si="315">CJ39</f>
        <v>0</v>
      </c>
      <c r="CK38" s="330">
        <f t="shared" ref="CK38" si="316">CK39</f>
        <v>0</v>
      </c>
      <c r="CL38" s="330">
        <f t="shared" ref="CL38" si="317">CL39</f>
        <v>0</v>
      </c>
      <c r="CM38" s="330">
        <f t="shared" ref="CM38" si="318">CM39</f>
        <v>0</v>
      </c>
      <c r="CN38" s="330">
        <f t="shared" ref="CN38" si="319">CN39</f>
        <v>0</v>
      </c>
      <c r="CO38" s="330">
        <f t="shared" ref="CO38" si="320">CO39</f>
        <v>0</v>
      </c>
      <c r="CP38" s="325">
        <f>'4'!CD37</f>
        <v>2</v>
      </c>
      <c r="CQ38" s="330">
        <f t="shared" ref="CQ38:CW38" si="321">CQ39</f>
        <v>0</v>
      </c>
      <c r="CR38" s="330">
        <f t="shared" si="321"/>
        <v>0</v>
      </c>
      <c r="CS38" s="330">
        <f t="shared" si="321"/>
        <v>0</v>
      </c>
      <c r="CT38" s="330">
        <f t="shared" si="321"/>
        <v>0</v>
      </c>
      <c r="CU38" s="330">
        <f t="shared" si="321"/>
        <v>0</v>
      </c>
      <c r="CV38" s="330">
        <f t="shared" si="321"/>
        <v>0</v>
      </c>
      <c r="CW38" s="330">
        <f t="shared" si="321"/>
        <v>0</v>
      </c>
      <c r="CX38" s="331">
        <f t="shared" si="54"/>
        <v>0</v>
      </c>
      <c r="CY38" s="331">
        <f t="shared" si="55"/>
        <v>0</v>
      </c>
      <c r="CZ38" s="331">
        <f t="shared" si="56"/>
        <v>0</v>
      </c>
      <c r="DA38" s="331">
        <f t="shared" si="57"/>
        <v>0</v>
      </c>
      <c r="DB38" s="331">
        <f t="shared" si="58"/>
        <v>0</v>
      </c>
      <c r="DC38" s="331">
        <f t="shared" si="59"/>
        <v>0</v>
      </c>
      <c r="DD38" s="331">
        <f t="shared" si="60"/>
        <v>8</v>
      </c>
      <c r="DE38" s="331">
        <f t="shared" si="61"/>
        <v>0</v>
      </c>
      <c r="DF38" s="331">
        <f t="shared" si="62"/>
        <v>0</v>
      </c>
      <c r="DG38" s="331">
        <f t="shared" si="63"/>
        <v>0</v>
      </c>
      <c r="DH38" s="331">
        <f t="shared" si="64"/>
        <v>0</v>
      </c>
      <c r="DI38" s="331">
        <f t="shared" si="65"/>
        <v>0</v>
      </c>
      <c r="DJ38" s="331">
        <f t="shared" si="66"/>
        <v>0</v>
      </c>
      <c r="DK38" s="331">
        <f t="shared" si="67"/>
        <v>0</v>
      </c>
      <c r="DL38" s="64"/>
    </row>
    <row r="39" spans="1:116" s="337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5">
        <f t="shared" si="285"/>
        <v>0</v>
      </c>
      <c r="E39" s="325">
        <f t="shared" si="286"/>
        <v>0</v>
      </c>
      <c r="F39" s="325">
        <f t="shared" si="287"/>
        <v>0</v>
      </c>
      <c r="G39" s="325">
        <f t="shared" si="288"/>
        <v>0</v>
      </c>
      <c r="H39" s="325">
        <f t="shared" si="289"/>
        <v>0</v>
      </c>
      <c r="I39" s="325">
        <f t="shared" si="290"/>
        <v>0</v>
      </c>
      <c r="J39" s="325">
        <f t="shared" si="34"/>
        <v>8</v>
      </c>
      <c r="K39" s="325">
        <f t="shared" si="35"/>
        <v>0</v>
      </c>
      <c r="L39" s="325">
        <f t="shared" si="36"/>
        <v>0</v>
      </c>
      <c r="M39" s="325">
        <f t="shared" si="37"/>
        <v>0</v>
      </c>
      <c r="N39" s="325">
        <f t="shared" si="38"/>
        <v>0</v>
      </c>
      <c r="O39" s="325">
        <f t="shared" si="39"/>
        <v>0</v>
      </c>
      <c r="P39" s="325">
        <f t="shared" si="40"/>
        <v>0</v>
      </c>
      <c r="Q39" s="325">
        <f t="shared" si="41"/>
        <v>0</v>
      </c>
      <c r="R39" s="330">
        <v>0</v>
      </c>
      <c r="S39" s="330">
        <v>0</v>
      </c>
      <c r="T39" s="330">
        <v>0</v>
      </c>
      <c r="U39" s="330">
        <v>0</v>
      </c>
      <c r="V39" s="330">
        <v>0</v>
      </c>
      <c r="W39" s="330">
        <v>0</v>
      </c>
      <c r="X39" s="330">
        <v>0</v>
      </c>
      <c r="Y39" s="330">
        <v>0</v>
      </c>
      <c r="Z39" s="330">
        <v>0</v>
      </c>
      <c r="AA39" s="330">
        <v>0</v>
      </c>
      <c r="AB39" s="330">
        <v>0</v>
      </c>
      <c r="AC39" s="330">
        <v>0</v>
      </c>
      <c r="AD39" s="330">
        <v>0</v>
      </c>
      <c r="AE39" s="330">
        <v>0</v>
      </c>
      <c r="AF39" s="330">
        <v>0</v>
      </c>
      <c r="AG39" s="330">
        <v>0</v>
      </c>
      <c r="AH39" s="330">
        <v>0</v>
      </c>
      <c r="AI39" s="330">
        <v>0</v>
      </c>
      <c r="AJ39" s="330">
        <v>0</v>
      </c>
      <c r="AK39" s="330">
        <v>0</v>
      </c>
      <c r="AL39" s="326">
        <f>'4'!Z38</f>
        <v>0</v>
      </c>
      <c r="AM39" s="330">
        <v>0</v>
      </c>
      <c r="AN39" s="330">
        <v>0</v>
      </c>
      <c r="AO39" s="330">
        <v>0</v>
      </c>
      <c r="AP39" s="330">
        <v>0</v>
      </c>
      <c r="AQ39" s="330">
        <v>0</v>
      </c>
      <c r="AR39" s="330">
        <v>0</v>
      </c>
      <c r="AS39" s="330">
        <v>0</v>
      </c>
      <c r="AT39" s="330">
        <v>0</v>
      </c>
      <c r="AU39" s="330">
        <v>0</v>
      </c>
      <c r="AV39" s="330">
        <v>0</v>
      </c>
      <c r="AW39" s="330">
        <v>0</v>
      </c>
      <c r="AX39" s="330">
        <v>0</v>
      </c>
      <c r="AY39" s="330">
        <v>0</v>
      </c>
      <c r="AZ39" s="325">
        <f>'4'!AN38</f>
        <v>2</v>
      </c>
      <c r="BA39" s="330">
        <v>0</v>
      </c>
      <c r="BB39" s="330">
        <v>0</v>
      </c>
      <c r="BC39" s="330">
        <v>0</v>
      </c>
      <c r="BD39" s="330">
        <v>0</v>
      </c>
      <c r="BE39" s="330">
        <v>0</v>
      </c>
      <c r="BF39" s="330">
        <v>0</v>
      </c>
      <c r="BG39" s="330">
        <v>0</v>
      </c>
      <c r="BH39" s="330">
        <v>0</v>
      </c>
      <c r="BI39" s="330">
        <v>0</v>
      </c>
      <c r="BJ39" s="330">
        <v>0</v>
      </c>
      <c r="BK39" s="330">
        <v>0</v>
      </c>
      <c r="BL39" s="330">
        <v>0</v>
      </c>
      <c r="BM39" s="330">
        <v>0</v>
      </c>
      <c r="BN39" s="325">
        <f>'4'!BB38</f>
        <v>2</v>
      </c>
      <c r="BO39" s="330">
        <v>0</v>
      </c>
      <c r="BP39" s="330">
        <v>0</v>
      </c>
      <c r="BQ39" s="330">
        <v>0</v>
      </c>
      <c r="BR39" s="330">
        <v>0</v>
      </c>
      <c r="BS39" s="330">
        <v>0</v>
      </c>
      <c r="BT39" s="330">
        <v>0</v>
      </c>
      <c r="BU39" s="330">
        <v>0</v>
      </c>
      <c r="BV39" s="330">
        <v>0</v>
      </c>
      <c r="BW39" s="330">
        <v>0</v>
      </c>
      <c r="BX39" s="330">
        <v>0</v>
      </c>
      <c r="BY39" s="330">
        <v>0</v>
      </c>
      <c r="BZ39" s="330">
        <v>0</v>
      </c>
      <c r="CA39" s="330">
        <v>0</v>
      </c>
      <c r="CB39" s="325">
        <f>'4'!BP38</f>
        <v>2</v>
      </c>
      <c r="CC39" s="330">
        <v>0</v>
      </c>
      <c r="CD39" s="330">
        <v>0</v>
      </c>
      <c r="CE39" s="330">
        <v>0</v>
      </c>
      <c r="CF39" s="330">
        <v>0</v>
      </c>
      <c r="CG39" s="330">
        <v>0</v>
      </c>
      <c r="CH39" s="330">
        <v>0</v>
      </c>
      <c r="CI39" s="330">
        <v>0</v>
      </c>
      <c r="CJ39" s="330">
        <v>0</v>
      </c>
      <c r="CK39" s="330">
        <v>0</v>
      </c>
      <c r="CL39" s="330">
        <v>0</v>
      </c>
      <c r="CM39" s="330">
        <v>0</v>
      </c>
      <c r="CN39" s="330">
        <v>0</v>
      </c>
      <c r="CO39" s="330">
        <v>0</v>
      </c>
      <c r="CP39" s="325">
        <f>'4'!CD38</f>
        <v>2</v>
      </c>
      <c r="CQ39" s="330">
        <v>0</v>
      </c>
      <c r="CR39" s="330">
        <v>0</v>
      </c>
      <c r="CS39" s="330">
        <v>0</v>
      </c>
      <c r="CT39" s="330">
        <v>0</v>
      </c>
      <c r="CU39" s="330">
        <v>0</v>
      </c>
      <c r="CV39" s="330">
        <v>0</v>
      </c>
      <c r="CW39" s="330">
        <v>0</v>
      </c>
      <c r="CX39" s="331">
        <f t="shared" si="54"/>
        <v>0</v>
      </c>
      <c r="CY39" s="331">
        <f t="shared" si="55"/>
        <v>0</v>
      </c>
      <c r="CZ39" s="331">
        <f t="shared" si="56"/>
        <v>0</v>
      </c>
      <c r="DA39" s="331">
        <f t="shared" si="57"/>
        <v>0</v>
      </c>
      <c r="DB39" s="331">
        <f t="shared" si="58"/>
        <v>0</v>
      </c>
      <c r="DC39" s="331">
        <f t="shared" si="59"/>
        <v>0</v>
      </c>
      <c r="DD39" s="331">
        <f t="shared" si="60"/>
        <v>8</v>
      </c>
      <c r="DE39" s="331">
        <f t="shared" si="61"/>
        <v>0</v>
      </c>
      <c r="DF39" s="331">
        <f t="shared" si="62"/>
        <v>0</v>
      </c>
      <c r="DG39" s="331">
        <f t="shared" si="63"/>
        <v>0</v>
      </c>
      <c r="DH39" s="331">
        <f t="shared" si="64"/>
        <v>0</v>
      </c>
      <c r="DI39" s="331">
        <f t="shared" si="65"/>
        <v>0</v>
      </c>
      <c r="DJ39" s="331">
        <f t="shared" si="66"/>
        <v>0</v>
      </c>
      <c r="DK39" s="331">
        <f t="shared" si="67"/>
        <v>0</v>
      </c>
      <c r="DL39" s="55"/>
    </row>
    <row r="40" spans="1:116" s="62" customFormat="1" ht="51">
      <c r="A40" s="32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32">
        <f t="shared" si="285"/>
        <v>0</v>
      </c>
      <c r="E40" s="332">
        <f t="shared" si="286"/>
        <v>0</v>
      </c>
      <c r="F40" s="332">
        <f t="shared" si="287"/>
        <v>0</v>
      </c>
      <c r="G40" s="332">
        <f t="shared" si="288"/>
        <v>0</v>
      </c>
      <c r="H40" s="332">
        <f t="shared" si="289"/>
        <v>0</v>
      </c>
      <c r="I40" s="332">
        <f t="shared" si="290"/>
        <v>0</v>
      </c>
      <c r="J40" s="332">
        <f t="shared" si="34"/>
        <v>8</v>
      </c>
      <c r="K40" s="332">
        <f t="shared" si="35"/>
        <v>0</v>
      </c>
      <c r="L40" s="332">
        <f t="shared" si="36"/>
        <v>0</v>
      </c>
      <c r="M40" s="332">
        <f t="shared" si="37"/>
        <v>0</v>
      </c>
      <c r="N40" s="332">
        <f t="shared" si="38"/>
        <v>0</v>
      </c>
      <c r="O40" s="332">
        <f t="shared" si="39"/>
        <v>0</v>
      </c>
      <c r="P40" s="332">
        <f t="shared" si="40"/>
        <v>0</v>
      </c>
      <c r="Q40" s="332">
        <f t="shared" si="41"/>
        <v>0</v>
      </c>
      <c r="R40" s="329">
        <f t="shared" ref="R40:AE41" si="322">R41</f>
        <v>0</v>
      </c>
      <c r="S40" s="329">
        <f t="shared" si="322"/>
        <v>0</v>
      </c>
      <c r="T40" s="329">
        <f t="shared" si="322"/>
        <v>0</v>
      </c>
      <c r="U40" s="329">
        <f t="shared" si="322"/>
        <v>0</v>
      </c>
      <c r="V40" s="329">
        <f t="shared" si="322"/>
        <v>0</v>
      </c>
      <c r="W40" s="329">
        <f t="shared" si="322"/>
        <v>0</v>
      </c>
      <c r="X40" s="329">
        <f t="shared" si="322"/>
        <v>0</v>
      </c>
      <c r="Y40" s="329">
        <f t="shared" si="322"/>
        <v>0</v>
      </c>
      <c r="Z40" s="329">
        <f t="shared" si="322"/>
        <v>0</v>
      </c>
      <c r="AA40" s="329">
        <f t="shared" si="322"/>
        <v>0</v>
      </c>
      <c r="AB40" s="329">
        <f t="shared" si="322"/>
        <v>0</v>
      </c>
      <c r="AC40" s="329">
        <f t="shared" si="322"/>
        <v>0</v>
      </c>
      <c r="AD40" s="329">
        <f t="shared" si="322"/>
        <v>0</v>
      </c>
      <c r="AE40" s="329">
        <f t="shared" si="322"/>
        <v>0</v>
      </c>
      <c r="AF40" s="329">
        <f t="shared" ref="AF40:AK41" si="323">AF41</f>
        <v>0</v>
      </c>
      <c r="AG40" s="329">
        <f t="shared" si="323"/>
        <v>0</v>
      </c>
      <c r="AH40" s="329">
        <f t="shared" si="323"/>
        <v>0</v>
      </c>
      <c r="AI40" s="329">
        <f t="shared" si="323"/>
        <v>0</v>
      </c>
      <c r="AJ40" s="329">
        <f t="shared" si="323"/>
        <v>0</v>
      </c>
      <c r="AK40" s="329">
        <f t="shared" si="323"/>
        <v>0</v>
      </c>
      <c r="AL40" s="324">
        <f>'4'!Z39</f>
        <v>0</v>
      </c>
      <c r="AM40" s="329">
        <f t="shared" ref="AM40:AS41" si="324">AM41</f>
        <v>0</v>
      </c>
      <c r="AN40" s="329">
        <f t="shared" si="324"/>
        <v>0</v>
      </c>
      <c r="AO40" s="329">
        <f t="shared" si="324"/>
        <v>0</v>
      </c>
      <c r="AP40" s="329">
        <f t="shared" si="324"/>
        <v>0</v>
      </c>
      <c r="AQ40" s="329">
        <f t="shared" si="324"/>
        <v>0</v>
      </c>
      <c r="AR40" s="329">
        <f t="shared" si="324"/>
        <v>0</v>
      </c>
      <c r="AS40" s="329">
        <f t="shared" si="324"/>
        <v>0</v>
      </c>
      <c r="AT40" s="329">
        <f t="shared" ref="AT40:AT41" si="325">AT41</f>
        <v>0</v>
      </c>
      <c r="AU40" s="329">
        <f t="shared" ref="AU40:AU41" si="326">AU41</f>
        <v>0</v>
      </c>
      <c r="AV40" s="329">
        <f t="shared" ref="AV40:AV41" si="327">AV41</f>
        <v>0</v>
      </c>
      <c r="AW40" s="329">
        <f t="shared" ref="AW40:AW41" si="328">AW41</f>
        <v>0</v>
      </c>
      <c r="AX40" s="329">
        <f t="shared" ref="AX40:AX41" si="329">AX41</f>
        <v>0</v>
      </c>
      <c r="AY40" s="329">
        <f t="shared" ref="AY40:AY41" si="330">AY41</f>
        <v>0</v>
      </c>
      <c r="AZ40" s="332">
        <f>'4'!AN39</f>
        <v>2</v>
      </c>
      <c r="BA40" s="329">
        <f t="shared" ref="BA40:BG41" si="331">BA41</f>
        <v>0</v>
      </c>
      <c r="BB40" s="329">
        <f t="shared" si="331"/>
        <v>0</v>
      </c>
      <c r="BC40" s="329">
        <f t="shared" si="331"/>
        <v>0</v>
      </c>
      <c r="BD40" s="329">
        <f t="shared" si="331"/>
        <v>0</v>
      </c>
      <c r="BE40" s="329">
        <f t="shared" si="331"/>
        <v>0</v>
      </c>
      <c r="BF40" s="329">
        <f t="shared" si="331"/>
        <v>0</v>
      </c>
      <c r="BG40" s="329">
        <f t="shared" si="331"/>
        <v>0</v>
      </c>
      <c r="BH40" s="329">
        <f t="shared" ref="BH40:BH41" si="332">BH41</f>
        <v>0</v>
      </c>
      <c r="BI40" s="329">
        <f t="shared" ref="BI40:BI41" si="333">BI41</f>
        <v>0</v>
      </c>
      <c r="BJ40" s="329">
        <f t="shared" ref="BJ40:BJ41" si="334">BJ41</f>
        <v>0</v>
      </c>
      <c r="BK40" s="329">
        <f t="shared" ref="BK40:BK41" si="335">BK41</f>
        <v>0</v>
      </c>
      <c r="BL40" s="329">
        <f t="shared" ref="BL40:BL41" si="336">BL41</f>
        <v>0</v>
      </c>
      <c r="BM40" s="329">
        <f t="shared" ref="BM40:BM41" si="337">BM41</f>
        <v>0</v>
      </c>
      <c r="BN40" s="332">
        <f>'4'!BB39</f>
        <v>2</v>
      </c>
      <c r="BO40" s="329">
        <f t="shared" ref="BO40:BU41" si="338">BO41</f>
        <v>0</v>
      </c>
      <c r="BP40" s="329">
        <f t="shared" si="338"/>
        <v>0</v>
      </c>
      <c r="BQ40" s="329">
        <f t="shared" si="338"/>
        <v>0</v>
      </c>
      <c r="BR40" s="329">
        <f t="shared" si="338"/>
        <v>0</v>
      </c>
      <c r="BS40" s="329">
        <f t="shared" si="338"/>
        <v>0</v>
      </c>
      <c r="BT40" s="329">
        <f t="shared" si="338"/>
        <v>0</v>
      </c>
      <c r="BU40" s="329">
        <f t="shared" si="338"/>
        <v>0</v>
      </c>
      <c r="BV40" s="329">
        <f t="shared" ref="BV40:BV41" si="339">BV41</f>
        <v>0</v>
      </c>
      <c r="BW40" s="329">
        <f t="shared" ref="BW40:BW41" si="340">BW41</f>
        <v>0</v>
      </c>
      <c r="BX40" s="329">
        <f t="shared" ref="BX40:BX41" si="341">BX41</f>
        <v>0</v>
      </c>
      <c r="BY40" s="329">
        <f t="shared" ref="BY40:BY41" si="342">BY41</f>
        <v>0</v>
      </c>
      <c r="BZ40" s="329">
        <f t="shared" ref="BZ40:BZ41" si="343">BZ41</f>
        <v>0</v>
      </c>
      <c r="CA40" s="329">
        <f t="shared" ref="CA40:CA41" si="344">CA41</f>
        <v>0</v>
      </c>
      <c r="CB40" s="332">
        <f>'4'!BP39</f>
        <v>2</v>
      </c>
      <c r="CC40" s="329">
        <f t="shared" ref="CC40:CI41" si="345">CC41</f>
        <v>0</v>
      </c>
      <c r="CD40" s="329">
        <f t="shared" si="345"/>
        <v>0</v>
      </c>
      <c r="CE40" s="329">
        <f t="shared" si="345"/>
        <v>0</v>
      </c>
      <c r="CF40" s="329">
        <f t="shared" si="345"/>
        <v>0</v>
      </c>
      <c r="CG40" s="329">
        <f t="shared" si="345"/>
        <v>0</v>
      </c>
      <c r="CH40" s="329">
        <f t="shared" si="345"/>
        <v>0</v>
      </c>
      <c r="CI40" s="329">
        <f t="shared" si="345"/>
        <v>0</v>
      </c>
      <c r="CJ40" s="329">
        <f t="shared" ref="CJ40:CJ41" si="346">CJ41</f>
        <v>0</v>
      </c>
      <c r="CK40" s="329">
        <f t="shared" ref="CK40:CK41" si="347">CK41</f>
        <v>0</v>
      </c>
      <c r="CL40" s="329">
        <f t="shared" ref="CL40:CL41" si="348">CL41</f>
        <v>0</v>
      </c>
      <c r="CM40" s="329">
        <f t="shared" ref="CM40:CM41" si="349">CM41</f>
        <v>0</v>
      </c>
      <c r="CN40" s="329">
        <f t="shared" ref="CN40:CN41" si="350">CN41</f>
        <v>0</v>
      </c>
      <c r="CO40" s="329">
        <f t="shared" ref="CO40:CO41" si="351">CO41</f>
        <v>0</v>
      </c>
      <c r="CP40" s="332">
        <f>'4'!CD39</f>
        <v>2</v>
      </c>
      <c r="CQ40" s="329">
        <f t="shared" ref="CQ40:CW41" si="352">CQ41</f>
        <v>0</v>
      </c>
      <c r="CR40" s="329">
        <f t="shared" si="352"/>
        <v>0</v>
      </c>
      <c r="CS40" s="329">
        <f t="shared" si="352"/>
        <v>0</v>
      </c>
      <c r="CT40" s="329">
        <f t="shared" si="352"/>
        <v>0</v>
      </c>
      <c r="CU40" s="329">
        <f t="shared" si="352"/>
        <v>0</v>
      </c>
      <c r="CV40" s="329">
        <f t="shared" si="352"/>
        <v>0</v>
      </c>
      <c r="CW40" s="329">
        <f t="shared" si="352"/>
        <v>0</v>
      </c>
      <c r="CX40" s="333">
        <f t="shared" si="54"/>
        <v>0</v>
      </c>
      <c r="CY40" s="333">
        <f t="shared" si="55"/>
        <v>0</v>
      </c>
      <c r="CZ40" s="333">
        <f t="shared" si="56"/>
        <v>0</v>
      </c>
      <c r="DA40" s="333">
        <f t="shared" si="57"/>
        <v>0</v>
      </c>
      <c r="DB40" s="333">
        <f t="shared" si="58"/>
        <v>0</v>
      </c>
      <c r="DC40" s="333">
        <f t="shared" si="59"/>
        <v>0</v>
      </c>
      <c r="DD40" s="333">
        <f t="shared" si="60"/>
        <v>8</v>
      </c>
      <c r="DE40" s="333">
        <f t="shared" si="61"/>
        <v>0</v>
      </c>
      <c r="DF40" s="333">
        <f t="shared" si="62"/>
        <v>0</v>
      </c>
      <c r="DG40" s="333">
        <f t="shared" si="63"/>
        <v>0</v>
      </c>
      <c r="DH40" s="333">
        <f t="shared" si="64"/>
        <v>0</v>
      </c>
      <c r="DI40" s="333">
        <f t="shared" si="65"/>
        <v>0</v>
      </c>
      <c r="DJ40" s="333">
        <f t="shared" si="66"/>
        <v>0</v>
      </c>
      <c r="DK40" s="333">
        <f t="shared" si="67"/>
        <v>0</v>
      </c>
      <c r="DL40" s="61"/>
    </row>
    <row r="41" spans="1:116" s="337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5">
        <f t="shared" si="285"/>
        <v>0</v>
      </c>
      <c r="E41" s="325">
        <f t="shared" si="286"/>
        <v>0</v>
      </c>
      <c r="F41" s="325">
        <f t="shared" si="287"/>
        <v>0</v>
      </c>
      <c r="G41" s="325">
        <f t="shared" si="288"/>
        <v>0</v>
      </c>
      <c r="H41" s="325">
        <f t="shared" si="289"/>
        <v>0</v>
      </c>
      <c r="I41" s="325">
        <f t="shared" si="290"/>
        <v>0</v>
      </c>
      <c r="J41" s="325">
        <f t="shared" si="34"/>
        <v>8</v>
      </c>
      <c r="K41" s="325">
        <f t="shared" si="35"/>
        <v>0</v>
      </c>
      <c r="L41" s="325">
        <f t="shared" si="36"/>
        <v>0</v>
      </c>
      <c r="M41" s="325">
        <f t="shared" si="37"/>
        <v>0</v>
      </c>
      <c r="N41" s="325">
        <f t="shared" si="38"/>
        <v>0</v>
      </c>
      <c r="O41" s="325">
        <f t="shared" si="39"/>
        <v>0</v>
      </c>
      <c r="P41" s="325">
        <f t="shared" si="40"/>
        <v>0</v>
      </c>
      <c r="Q41" s="325">
        <f t="shared" si="41"/>
        <v>0</v>
      </c>
      <c r="R41" s="330">
        <f t="shared" si="322"/>
        <v>0</v>
      </c>
      <c r="S41" s="330">
        <f t="shared" si="322"/>
        <v>0</v>
      </c>
      <c r="T41" s="330">
        <f t="shared" si="322"/>
        <v>0</v>
      </c>
      <c r="U41" s="330">
        <f t="shared" si="322"/>
        <v>0</v>
      </c>
      <c r="V41" s="330">
        <f t="shared" si="322"/>
        <v>0</v>
      </c>
      <c r="W41" s="330">
        <f t="shared" si="322"/>
        <v>0</v>
      </c>
      <c r="X41" s="330">
        <f t="shared" si="322"/>
        <v>0</v>
      </c>
      <c r="Y41" s="330">
        <f t="shared" si="322"/>
        <v>0</v>
      </c>
      <c r="Z41" s="330">
        <f t="shared" si="322"/>
        <v>0</v>
      </c>
      <c r="AA41" s="330">
        <f t="shared" si="322"/>
        <v>0</v>
      </c>
      <c r="AB41" s="330">
        <f t="shared" si="322"/>
        <v>0</v>
      </c>
      <c r="AC41" s="330">
        <f t="shared" si="322"/>
        <v>0</v>
      </c>
      <c r="AD41" s="330">
        <f t="shared" si="322"/>
        <v>0</v>
      </c>
      <c r="AE41" s="330">
        <f t="shared" si="322"/>
        <v>0</v>
      </c>
      <c r="AF41" s="330">
        <f t="shared" si="323"/>
        <v>0</v>
      </c>
      <c r="AG41" s="330">
        <f t="shared" si="323"/>
        <v>0</v>
      </c>
      <c r="AH41" s="330">
        <f t="shared" si="323"/>
        <v>0</v>
      </c>
      <c r="AI41" s="330">
        <f t="shared" si="323"/>
        <v>0</v>
      </c>
      <c r="AJ41" s="330">
        <f t="shared" si="323"/>
        <v>0</v>
      </c>
      <c r="AK41" s="330">
        <f t="shared" si="323"/>
        <v>0</v>
      </c>
      <c r="AL41" s="326">
        <f>'4'!Z40</f>
        <v>0</v>
      </c>
      <c r="AM41" s="330">
        <f t="shared" si="324"/>
        <v>0</v>
      </c>
      <c r="AN41" s="330">
        <f t="shared" si="324"/>
        <v>0</v>
      </c>
      <c r="AO41" s="330">
        <f t="shared" si="324"/>
        <v>0</v>
      </c>
      <c r="AP41" s="330">
        <f t="shared" si="324"/>
        <v>0</v>
      </c>
      <c r="AQ41" s="330">
        <f t="shared" si="324"/>
        <v>0</v>
      </c>
      <c r="AR41" s="330">
        <f t="shared" si="324"/>
        <v>0</v>
      </c>
      <c r="AS41" s="330">
        <f t="shared" si="324"/>
        <v>0</v>
      </c>
      <c r="AT41" s="330">
        <f t="shared" si="325"/>
        <v>0</v>
      </c>
      <c r="AU41" s="330">
        <f t="shared" si="326"/>
        <v>0</v>
      </c>
      <c r="AV41" s="330">
        <f t="shared" si="327"/>
        <v>0</v>
      </c>
      <c r="AW41" s="330">
        <f t="shared" si="328"/>
        <v>0</v>
      </c>
      <c r="AX41" s="330">
        <f t="shared" si="329"/>
        <v>0</v>
      </c>
      <c r="AY41" s="330">
        <f t="shared" si="330"/>
        <v>0</v>
      </c>
      <c r="AZ41" s="325">
        <f>'4'!AN40</f>
        <v>2</v>
      </c>
      <c r="BA41" s="330">
        <f t="shared" si="331"/>
        <v>0</v>
      </c>
      <c r="BB41" s="330">
        <f t="shared" si="331"/>
        <v>0</v>
      </c>
      <c r="BC41" s="330">
        <f t="shared" si="331"/>
        <v>0</v>
      </c>
      <c r="BD41" s="330">
        <f t="shared" si="331"/>
        <v>0</v>
      </c>
      <c r="BE41" s="330">
        <f t="shared" si="331"/>
        <v>0</v>
      </c>
      <c r="BF41" s="330">
        <f t="shared" si="331"/>
        <v>0</v>
      </c>
      <c r="BG41" s="330">
        <f t="shared" si="331"/>
        <v>0</v>
      </c>
      <c r="BH41" s="330">
        <f t="shared" si="332"/>
        <v>0</v>
      </c>
      <c r="BI41" s="330">
        <f t="shared" si="333"/>
        <v>0</v>
      </c>
      <c r="BJ41" s="330">
        <f t="shared" si="334"/>
        <v>0</v>
      </c>
      <c r="BK41" s="330">
        <f t="shared" si="335"/>
        <v>0</v>
      </c>
      <c r="BL41" s="330">
        <f t="shared" si="336"/>
        <v>0</v>
      </c>
      <c r="BM41" s="330">
        <f t="shared" si="337"/>
        <v>0</v>
      </c>
      <c r="BN41" s="325">
        <f>'4'!BB40</f>
        <v>2</v>
      </c>
      <c r="BO41" s="330">
        <f t="shared" si="338"/>
        <v>0</v>
      </c>
      <c r="BP41" s="330">
        <f t="shared" si="338"/>
        <v>0</v>
      </c>
      <c r="BQ41" s="330">
        <f t="shared" si="338"/>
        <v>0</v>
      </c>
      <c r="BR41" s="330">
        <f t="shared" si="338"/>
        <v>0</v>
      </c>
      <c r="BS41" s="330">
        <f t="shared" si="338"/>
        <v>0</v>
      </c>
      <c r="BT41" s="330">
        <f t="shared" si="338"/>
        <v>0</v>
      </c>
      <c r="BU41" s="330">
        <f t="shared" si="338"/>
        <v>0</v>
      </c>
      <c r="BV41" s="330">
        <f t="shared" si="339"/>
        <v>0</v>
      </c>
      <c r="BW41" s="330">
        <f t="shared" si="340"/>
        <v>0</v>
      </c>
      <c r="BX41" s="330">
        <f t="shared" si="341"/>
        <v>0</v>
      </c>
      <c r="BY41" s="330">
        <f t="shared" si="342"/>
        <v>0</v>
      </c>
      <c r="BZ41" s="330">
        <f t="shared" si="343"/>
        <v>0</v>
      </c>
      <c r="CA41" s="330">
        <f t="shared" si="344"/>
        <v>0</v>
      </c>
      <c r="CB41" s="325">
        <f>'4'!BP40</f>
        <v>2</v>
      </c>
      <c r="CC41" s="330">
        <f t="shared" si="345"/>
        <v>0</v>
      </c>
      <c r="CD41" s="330">
        <f t="shared" si="345"/>
        <v>0</v>
      </c>
      <c r="CE41" s="330">
        <f t="shared" si="345"/>
        <v>0</v>
      </c>
      <c r="CF41" s="330">
        <f t="shared" si="345"/>
        <v>0</v>
      </c>
      <c r="CG41" s="330">
        <f t="shared" si="345"/>
        <v>0</v>
      </c>
      <c r="CH41" s="330">
        <f t="shared" si="345"/>
        <v>0</v>
      </c>
      <c r="CI41" s="330">
        <f t="shared" si="345"/>
        <v>0</v>
      </c>
      <c r="CJ41" s="330">
        <f t="shared" si="346"/>
        <v>0</v>
      </c>
      <c r="CK41" s="330">
        <f t="shared" si="347"/>
        <v>0</v>
      </c>
      <c r="CL41" s="330">
        <f t="shared" si="348"/>
        <v>0</v>
      </c>
      <c r="CM41" s="330">
        <f t="shared" si="349"/>
        <v>0</v>
      </c>
      <c r="CN41" s="330">
        <f t="shared" si="350"/>
        <v>0</v>
      </c>
      <c r="CO41" s="330">
        <f t="shared" si="351"/>
        <v>0</v>
      </c>
      <c r="CP41" s="325">
        <f>'4'!CD40</f>
        <v>2</v>
      </c>
      <c r="CQ41" s="330">
        <f t="shared" si="352"/>
        <v>0</v>
      </c>
      <c r="CR41" s="330">
        <f t="shared" si="352"/>
        <v>0</v>
      </c>
      <c r="CS41" s="330">
        <f t="shared" si="352"/>
        <v>0</v>
      </c>
      <c r="CT41" s="330">
        <f t="shared" si="352"/>
        <v>0</v>
      </c>
      <c r="CU41" s="330">
        <f t="shared" si="352"/>
        <v>0</v>
      </c>
      <c r="CV41" s="330">
        <f t="shared" si="352"/>
        <v>0</v>
      </c>
      <c r="CW41" s="330">
        <f t="shared" si="352"/>
        <v>0</v>
      </c>
      <c r="CX41" s="331">
        <f t="shared" si="54"/>
        <v>0</v>
      </c>
      <c r="CY41" s="331">
        <f t="shared" si="55"/>
        <v>0</v>
      </c>
      <c r="CZ41" s="331">
        <f t="shared" si="56"/>
        <v>0</v>
      </c>
      <c r="DA41" s="331">
        <f t="shared" si="57"/>
        <v>0</v>
      </c>
      <c r="DB41" s="331">
        <f t="shared" si="58"/>
        <v>0</v>
      </c>
      <c r="DC41" s="331">
        <f t="shared" si="59"/>
        <v>0</v>
      </c>
      <c r="DD41" s="331">
        <f t="shared" si="60"/>
        <v>8</v>
      </c>
      <c r="DE41" s="331">
        <f t="shared" si="61"/>
        <v>0</v>
      </c>
      <c r="DF41" s="331">
        <f t="shared" si="62"/>
        <v>0</v>
      </c>
      <c r="DG41" s="331">
        <f t="shared" si="63"/>
        <v>0</v>
      </c>
      <c r="DH41" s="331">
        <f t="shared" si="64"/>
        <v>0</v>
      </c>
      <c r="DI41" s="331">
        <f t="shared" si="65"/>
        <v>0</v>
      </c>
      <c r="DJ41" s="331">
        <f t="shared" si="66"/>
        <v>0</v>
      </c>
      <c r="DK41" s="331">
        <f t="shared" si="67"/>
        <v>0</v>
      </c>
      <c r="DL41" s="55"/>
    </row>
    <row r="42" spans="1:116" s="337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5">
        <f t="shared" si="285"/>
        <v>0</v>
      </c>
      <c r="E42" s="325">
        <f t="shared" si="286"/>
        <v>0</v>
      </c>
      <c r="F42" s="325">
        <f t="shared" si="287"/>
        <v>0</v>
      </c>
      <c r="G42" s="325">
        <f t="shared" si="288"/>
        <v>0</v>
      </c>
      <c r="H42" s="325">
        <f t="shared" si="289"/>
        <v>0</v>
      </c>
      <c r="I42" s="325">
        <f t="shared" si="290"/>
        <v>0</v>
      </c>
      <c r="J42" s="325">
        <f t="shared" si="34"/>
        <v>8</v>
      </c>
      <c r="K42" s="325">
        <f t="shared" si="35"/>
        <v>0</v>
      </c>
      <c r="L42" s="325">
        <f t="shared" si="36"/>
        <v>0</v>
      </c>
      <c r="M42" s="325">
        <f t="shared" si="37"/>
        <v>0</v>
      </c>
      <c r="N42" s="325">
        <f t="shared" si="38"/>
        <v>0</v>
      </c>
      <c r="O42" s="325">
        <f t="shared" si="39"/>
        <v>0</v>
      </c>
      <c r="P42" s="325">
        <f t="shared" si="40"/>
        <v>0</v>
      </c>
      <c r="Q42" s="325">
        <f t="shared" si="41"/>
        <v>0</v>
      </c>
      <c r="R42" s="330">
        <v>0</v>
      </c>
      <c r="S42" s="330">
        <v>0</v>
      </c>
      <c r="T42" s="330">
        <v>0</v>
      </c>
      <c r="U42" s="330">
        <v>0</v>
      </c>
      <c r="V42" s="330">
        <v>0</v>
      </c>
      <c r="W42" s="330">
        <v>0</v>
      </c>
      <c r="X42" s="330">
        <v>0</v>
      </c>
      <c r="Y42" s="330">
        <v>0</v>
      </c>
      <c r="Z42" s="330">
        <v>0</v>
      </c>
      <c r="AA42" s="330">
        <v>0</v>
      </c>
      <c r="AB42" s="330">
        <v>0</v>
      </c>
      <c r="AC42" s="330">
        <v>0</v>
      </c>
      <c r="AD42" s="330">
        <v>0</v>
      </c>
      <c r="AE42" s="330">
        <v>0</v>
      </c>
      <c r="AF42" s="330">
        <v>0</v>
      </c>
      <c r="AG42" s="330">
        <v>0</v>
      </c>
      <c r="AH42" s="330">
        <v>0</v>
      </c>
      <c r="AI42" s="330">
        <v>0</v>
      </c>
      <c r="AJ42" s="330">
        <v>0</v>
      </c>
      <c r="AK42" s="330">
        <v>0</v>
      </c>
      <c r="AL42" s="326">
        <f>'4'!Z41</f>
        <v>0</v>
      </c>
      <c r="AM42" s="330">
        <v>0</v>
      </c>
      <c r="AN42" s="330">
        <v>0</v>
      </c>
      <c r="AO42" s="330">
        <v>0</v>
      </c>
      <c r="AP42" s="330">
        <v>0</v>
      </c>
      <c r="AQ42" s="330">
        <v>0</v>
      </c>
      <c r="AR42" s="330">
        <v>0</v>
      </c>
      <c r="AS42" s="330">
        <v>0</v>
      </c>
      <c r="AT42" s="330">
        <v>0</v>
      </c>
      <c r="AU42" s="330">
        <v>0</v>
      </c>
      <c r="AV42" s="330">
        <v>0</v>
      </c>
      <c r="AW42" s="330">
        <v>0</v>
      </c>
      <c r="AX42" s="330">
        <v>0</v>
      </c>
      <c r="AY42" s="330">
        <v>0</v>
      </c>
      <c r="AZ42" s="325">
        <f>'4'!AN41</f>
        <v>2</v>
      </c>
      <c r="BA42" s="330">
        <v>0</v>
      </c>
      <c r="BB42" s="330">
        <v>0</v>
      </c>
      <c r="BC42" s="330">
        <v>0</v>
      </c>
      <c r="BD42" s="330">
        <v>0</v>
      </c>
      <c r="BE42" s="330">
        <v>0</v>
      </c>
      <c r="BF42" s="330">
        <v>0</v>
      </c>
      <c r="BG42" s="330">
        <v>0</v>
      </c>
      <c r="BH42" s="330">
        <v>0</v>
      </c>
      <c r="BI42" s="330">
        <v>0</v>
      </c>
      <c r="BJ42" s="330">
        <v>0</v>
      </c>
      <c r="BK42" s="330">
        <v>0</v>
      </c>
      <c r="BL42" s="330">
        <v>0</v>
      </c>
      <c r="BM42" s="330">
        <v>0</v>
      </c>
      <c r="BN42" s="325">
        <f>'4'!BB41</f>
        <v>2</v>
      </c>
      <c r="BO42" s="330">
        <v>0</v>
      </c>
      <c r="BP42" s="330">
        <v>0</v>
      </c>
      <c r="BQ42" s="330">
        <v>0</v>
      </c>
      <c r="BR42" s="330">
        <v>0</v>
      </c>
      <c r="BS42" s="330">
        <v>0</v>
      </c>
      <c r="BT42" s="330">
        <v>0</v>
      </c>
      <c r="BU42" s="330">
        <v>0</v>
      </c>
      <c r="BV42" s="330">
        <v>0</v>
      </c>
      <c r="BW42" s="330">
        <v>0</v>
      </c>
      <c r="BX42" s="330">
        <v>0</v>
      </c>
      <c r="BY42" s="330">
        <v>0</v>
      </c>
      <c r="BZ42" s="330">
        <v>0</v>
      </c>
      <c r="CA42" s="330">
        <v>0</v>
      </c>
      <c r="CB42" s="325">
        <f>'4'!BP41</f>
        <v>2</v>
      </c>
      <c r="CC42" s="330">
        <v>0</v>
      </c>
      <c r="CD42" s="330">
        <v>0</v>
      </c>
      <c r="CE42" s="330">
        <v>0</v>
      </c>
      <c r="CF42" s="330">
        <v>0</v>
      </c>
      <c r="CG42" s="330">
        <v>0</v>
      </c>
      <c r="CH42" s="330">
        <v>0</v>
      </c>
      <c r="CI42" s="330">
        <v>0</v>
      </c>
      <c r="CJ42" s="330">
        <v>0</v>
      </c>
      <c r="CK42" s="330">
        <v>0</v>
      </c>
      <c r="CL42" s="330">
        <v>0</v>
      </c>
      <c r="CM42" s="330">
        <v>0</v>
      </c>
      <c r="CN42" s="330">
        <v>0</v>
      </c>
      <c r="CO42" s="330">
        <v>0</v>
      </c>
      <c r="CP42" s="325">
        <f>'4'!CD41</f>
        <v>2</v>
      </c>
      <c r="CQ42" s="330">
        <v>0</v>
      </c>
      <c r="CR42" s="330">
        <v>0</v>
      </c>
      <c r="CS42" s="330">
        <v>0</v>
      </c>
      <c r="CT42" s="330">
        <v>0</v>
      </c>
      <c r="CU42" s="330">
        <v>0</v>
      </c>
      <c r="CV42" s="330">
        <v>0</v>
      </c>
      <c r="CW42" s="330">
        <v>0</v>
      </c>
      <c r="CX42" s="331">
        <f t="shared" si="54"/>
        <v>0</v>
      </c>
      <c r="CY42" s="331">
        <f t="shared" si="55"/>
        <v>0</v>
      </c>
      <c r="CZ42" s="331">
        <f t="shared" si="56"/>
        <v>0</v>
      </c>
      <c r="DA42" s="331">
        <f t="shared" si="57"/>
        <v>0</v>
      </c>
      <c r="DB42" s="331">
        <f t="shared" si="58"/>
        <v>0</v>
      </c>
      <c r="DC42" s="331">
        <f t="shared" si="59"/>
        <v>0</v>
      </c>
      <c r="DD42" s="331">
        <f t="shared" si="60"/>
        <v>8</v>
      </c>
      <c r="DE42" s="331">
        <f t="shared" si="61"/>
        <v>0</v>
      </c>
      <c r="DF42" s="331">
        <f t="shared" si="62"/>
        <v>0</v>
      </c>
      <c r="DG42" s="331">
        <f t="shared" si="63"/>
        <v>0</v>
      </c>
      <c r="DH42" s="331">
        <f t="shared" si="64"/>
        <v>0</v>
      </c>
      <c r="DI42" s="331">
        <f t="shared" si="65"/>
        <v>0</v>
      </c>
      <c r="DJ42" s="331">
        <f t="shared" si="66"/>
        <v>0</v>
      </c>
      <c r="DK42" s="331">
        <f t="shared" si="67"/>
        <v>0</v>
      </c>
      <c r="DL42" s="55"/>
    </row>
    <row r="43" spans="1:116" s="54" customFormat="1">
      <c r="AF43" s="106"/>
      <c r="AN43" s="106"/>
      <c r="AO43" s="106"/>
      <c r="AP43" s="106"/>
      <c r="AQ43" s="106"/>
      <c r="AR43" s="106"/>
      <c r="AS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Z43" s="106"/>
      <c r="CA43" s="106"/>
      <c r="CB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</row>
    <row r="44" spans="1:116" s="54" customFormat="1">
      <c r="AF44" s="106"/>
      <c r="AN44" s="106"/>
      <c r="AO44" s="106"/>
      <c r="AP44" s="106"/>
      <c r="AQ44" s="106"/>
      <c r="AR44" s="106"/>
      <c r="AS44" s="106"/>
      <c r="BA44" s="106"/>
      <c r="BB44" s="106"/>
      <c r="BC44" s="106"/>
      <c r="BD44" s="106"/>
      <c r="BE44" s="106"/>
      <c r="BF44" s="106"/>
      <c r="BG44" s="106"/>
      <c r="BH44" s="106"/>
      <c r="BI44" s="106"/>
      <c r="BJ44" s="106"/>
      <c r="BK44" s="106"/>
      <c r="BL44" s="106"/>
      <c r="BM44" s="106"/>
      <c r="BN44" s="106"/>
      <c r="BZ44" s="106"/>
      <c r="CA44" s="106"/>
      <c r="CB44" s="106"/>
      <c r="CK44" s="106"/>
      <c r="CL44" s="106"/>
      <c r="CM44" s="106"/>
      <c r="CN44" s="106"/>
      <c r="CO44" s="106"/>
      <c r="CP44" s="106"/>
      <c r="CQ44" s="106"/>
      <c r="CR44" s="106"/>
      <c r="CS44" s="106"/>
      <c r="CT44" s="106"/>
      <c r="CU44" s="106"/>
      <c r="CV44" s="106"/>
      <c r="CW44" s="106"/>
      <c r="CX44" s="106"/>
      <c r="CY44" s="106"/>
      <c r="CZ44" s="106"/>
      <c r="DA44" s="106"/>
      <c r="DB44" s="106"/>
      <c r="DC44" s="106"/>
      <c r="DD44" s="106"/>
    </row>
    <row r="45" spans="1:116" s="54" customFormat="1">
      <c r="AF45" s="106"/>
      <c r="AN45" s="106"/>
      <c r="AO45" s="106"/>
      <c r="AP45" s="106"/>
      <c r="AQ45" s="106"/>
      <c r="AR45" s="106"/>
      <c r="AS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Z45" s="106"/>
      <c r="CA45" s="106"/>
      <c r="CB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</row>
    <row r="46" spans="1:116" s="54" customFormat="1">
      <c r="AF46" s="106"/>
      <c r="AN46" s="106"/>
      <c r="AO46" s="106"/>
      <c r="AP46" s="106"/>
      <c r="AQ46" s="106"/>
      <c r="AR46" s="106"/>
      <c r="AS46" s="106"/>
      <c r="BA46" s="106"/>
      <c r="BB46" s="106"/>
      <c r="BC46" s="106"/>
      <c r="BD46" s="106"/>
      <c r="BE46" s="106"/>
      <c r="BF46" s="106"/>
      <c r="BG46" s="106"/>
      <c r="BH46" s="106"/>
      <c r="BI46" s="106"/>
      <c r="BJ46" s="106"/>
      <c r="BK46" s="106"/>
      <c r="BL46" s="106"/>
      <c r="BM46" s="106"/>
      <c r="BN46" s="106"/>
      <c r="BZ46" s="106"/>
      <c r="CA46" s="106"/>
      <c r="CB46" s="106"/>
      <c r="CK46" s="106"/>
      <c r="CL46" s="106"/>
      <c r="CM46" s="106"/>
      <c r="CN46" s="106"/>
      <c r="CO46" s="106"/>
      <c r="CP46" s="106"/>
      <c r="CQ46" s="106"/>
      <c r="CR46" s="106"/>
      <c r="CS46" s="106"/>
      <c r="CT46" s="106"/>
      <c r="CU46" s="106"/>
      <c r="CV46" s="106"/>
      <c r="CW46" s="106"/>
      <c r="CX46" s="106"/>
      <c r="CY46" s="106"/>
      <c r="CZ46" s="106"/>
      <c r="DA46" s="106"/>
      <c r="DB46" s="106"/>
      <c r="DC46" s="106"/>
      <c r="DD46" s="106"/>
    </row>
    <row r="47" spans="1:116" s="54" customFormat="1">
      <c r="AF47" s="106"/>
      <c r="AN47" s="106"/>
      <c r="AO47" s="106"/>
      <c r="AP47" s="106"/>
      <c r="AQ47" s="106"/>
      <c r="AR47" s="106"/>
      <c r="AS47" s="106"/>
      <c r="BA47" s="106"/>
      <c r="BB47" s="106"/>
      <c r="BC47" s="106"/>
      <c r="BD47" s="106"/>
      <c r="BE47" s="106"/>
      <c r="BF47" s="106"/>
      <c r="BG47" s="106"/>
      <c r="BH47" s="106"/>
      <c r="BI47" s="106"/>
      <c r="BJ47" s="106"/>
      <c r="BK47" s="106"/>
      <c r="BL47" s="106"/>
      <c r="BM47" s="106"/>
      <c r="BN47" s="106"/>
      <c r="BZ47" s="106"/>
      <c r="CA47" s="106"/>
      <c r="CB47" s="106"/>
      <c r="CK47" s="106"/>
      <c r="CL47" s="106"/>
      <c r="CM47" s="106"/>
      <c r="CN47" s="106"/>
      <c r="CO47" s="106"/>
      <c r="CP47" s="106"/>
      <c r="CQ47" s="106"/>
      <c r="CR47" s="106"/>
      <c r="CS47" s="106"/>
      <c r="CT47" s="106"/>
      <c r="CU47" s="106"/>
      <c r="CV47" s="106"/>
      <c r="CW47" s="106"/>
      <c r="CX47" s="106"/>
      <c r="CY47" s="106"/>
      <c r="CZ47" s="106"/>
      <c r="DA47" s="106"/>
      <c r="DB47" s="106"/>
      <c r="DC47" s="106"/>
      <c r="DD47" s="106"/>
    </row>
    <row r="48" spans="1:116" s="54" customFormat="1">
      <c r="AF48" s="106"/>
      <c r="AN48" s="106"/>
      <c r="AO48" s="106"/>
      <c r="AP48" s="106"/>
      <c r="AQ48" s="106"/>
      <c r="AR48" s="106"/>
      <c r="AS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6"/>
      <c r="BL48" s="106"/>
      <c r="BM48" s="106"/>
      <c r="BN48" s="106"/>
      <c r="BZ48" s="106"/>
      <c r="CA48" s="106"/>
      <c r="CB48" s="106"/>
      <c r="CK48" s="106"/>
      <c r="CL48" s="106"/>
      <c r="CM48" s="106"/>
      <c r="CN48" s="106"/>
      <c r="CO48" s="106"/>
      <c r="CP48" s="106"/>
      <c r="CQ48" s="106"/>
      <c r="CR48" s="106"/>
      <c r="CS48" s="106"/>
      <c r="CT48" s="106"/>
      <c r="CU48" s="106"/>
      <c r="CV48" s="106"/>
      <c r="CW48" s="106"/>
      <c r="CX48" s="106"/>
      <c r="CY48" s="106"/>
      <c r="CZ48" s="106"/>
      <c r="DA48" s="106"/>
      <c r="DB48" s="106"/>
      <c r="DC48" s="106"/>
      <c r="DD48" s="106"/>
    </row>
    <row r="49" spans="1:108" s="54" customFormat="1">
      <c r="AF49" s="106"/>
      <c r="AN49" s="106"/>
      <c r="AO49" s="106"/>
      <c r="AP49" s="106"/>
      <c r="AQ49" s="106"/>
      <c r="AR49" s="106"/>
      <c r="AS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Z49" s="106"/>
      <c r="CA49" s="106"/>
      <c r="CB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</row>
    <row r="50" spans="1:108" s="54" customFormat="1">
      <c r="AF50" s="106"/>
      <c r="AN50" s="106"/>
      <c r="AO50" s="106"/>
      <c r="AP50" s="106"/>
      <c r="AQ50" s="106"/>
      <c r="AR50" s="106"/>
      <c r="AS50" s="106"/>
      <c r="BA50" s="106"/>
      <c r="BB50" s="106"/>
      <c r="BC50" s="106"/>
      <c r="BD50" s="106"/>
      <c r="BE50" s="106"/>
      <c r="BF50" s="106"/>
      <c r="BG50" s="106"/>
      <c r="BH50" s="106"/>
      <c r="BI50" s="106"/>
      <c r="BJ50" s="106"/>
      <c r="BK50" s="106"/>
      <c r="BL50" s="106"/>
      <c r="BM50" s="106"/>
      <c r="BN50" s="106"/>
      <c r="BZ50" s="106"/>
      <c r="CA50" s="106"/>
      <c r="CB50" s="106"/>
      <c r="CK50" s="106"/>
      <c r="CL50" s="106"/>
      <c r="CM50" s="106"/>
      <c r="CN50" s="106"/>
      <c r="CO50" s="106"/>
      <c r="CP50" s="106"/>
      <c r="CQ50" s="106"/>
      <c r="CR50" s="106"/>
      <c r="CS50" s="106"/>
      <c r="CT50" s="106"/>
      <c r="CU50" s="106"/>
      <c r="CV50" s="106"/>
      <c r="CW50" s="106"/>
      <c r="CX50" s="106"/>
      <c r="CY50" s="106"/>
      <c r="CZ50" s="106"/>
      <c r="DA50" s="106"/>
      <c r="DB50" s="106"/>
      <c r="DC50" s="106"/>
      <c r="DD50" s="106"/>
    </row>
    <row r="51" spans="1:108" s="54" customFormat="1">
      <c r="AF51" s="106"/>
      <c r="AN51" s="106"/>
      <c r="AO51" s="106"/>
      <c r="AP51" s="106"/>
      <c r="AQ51" s="106"/>
      <c r="AR51" s="106"/>
      <c r="AS51" s="106"/>
      <c r="BA51" s="106"/>
      <c r="BB51" s="106"/>
      <c r="BC51" s="106"/>
      <c r="BD51" s="106"/>
      <c r="BE51" s="106"/>
      <c r="BF51" s="106"/>
      <c r="BG51" s="106"/>
      <c r="BH51" s="106"/>
      <c r="BI51" s="106"/>
      <c r="BJ51" s="106"/>
      <c r="BK51" s="106"/>
      <c r="BL51" s="106"/>
      <c r="BM51" s="106"/>
      <c r="BN51" s="106"/>
      <c r="BZ51" s="106"/>
      <c r="CA51" s="106"/>
      <c r="CB51" s="106"/>
      <c r="CK51" s="106"/>
      <c r="CL51" s="106"/>
      <c r="CM51" s="106"/>
      <c r="CN51" s="106"/>
      <c r="CO51" s="106"/>
      <c r="CP51" s="106"/>
      <c r="CQ51" s="106"/>
      <c r="CR51" s="106"/>
      <c r="CS51" s="106"/>
      <c r="CT51" s="106"/>
      <c r="CU51" s="106"/>
      <c r="CV51" s="106"/>
      <c r="CW51" s="106"/>
      <c r="CX51" s="106"/>
      <c r="CY51" s="106"/>
      <c r="CZ51" s="106"/>
      <c r="DA51" s="106"/>
      <c r="DB51" s="106"/>
      <c r="DC51" s="106"/>
      <c r="DD51" s="106"/>
    </row>
    <row r="52" spans="1:108" s="54" customFormat="1">
      <c r="AF52" s="106"/>
      <c r="AN52" s="106"/>
      <c r="AO52" s="106"/>
      <c r="AP52" s="106"/>
      <c r="AQ52" s="106"/>
      <c r="AR52" s="106"/>
      <c r="AS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6"/>
      <c r="BN52" s="106"/>
      <c r="BZ52" s="106"/>
      <c r="CA52" s="106"/>
      <c r="CB52" s="106"/>
      <c r="CK52" s="106"/>
      <c r="CL52" s="106"/>
      <c r="CM52" s="106"/>
      <c r="CN52" s="106"/>
      <c r="CO52" s="106"/>
      <c r="CP52" s="106"/>
      <c r="CQ52" s="106"/>
      <c r="CR52" s="106"/>
      <c r="CS52" s="106"/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</row>
    <row r="53" spans="1:108" s="54" customFormat="1">
      <c r="AF53" s="106"/>
      <c r="AN53" s="106"/>
      <c r="AO53" s="106"/>
      <c r="AP53" s="106"/>
      <c r="AQ53" s="106"/>
      <c r="AR53" s="106"/>
      <c r="AS53" s="106"/>
      <c r="BA53" s="106"/>
      <c r="BB53" s="106"/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6"/>
      <c r="BN53" s="106"/>
      <c r="BZ53" s="106"/>
      <c r="CA53" s="106"/>
      <c r="CB53" s="106"/>
      <c r="CK53" s="106"/>
      <c r="CL53" s="106"/>
      <c r="CM53" s="106"/>
      <c r="CN53" s="106"/>
      <c r="CO53" s="106"/>
      <c r="CP53" s="106"/>
      <c r="CQ53" s="106"/>
      <c r="CR53" s="106"/>
      <c r="CS53" s="106"/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</row>
    <row r="54" spans="1:108" s="54" customFormat="1">
      <c r="AF54" s="106"/>
      <c r="AN54" s="106"/>
      <c r="AO54" s="106"/>
      <c r="AP54" s="106"/>
      <c r="AQ54" s="106"/>
      <c r="AR54" s="106"/>
      <c r="AS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Z54" s="106"/>
      <c r="CA54" s="106"/>
      <c r="CB54" s="106"/>
      <c r="CK54" s="106"/>
      <c r="CL54" s="106"/>
      <c r="CM54" s="106"/>
      <c r="CN54" s="106"/>
      <c r="CO54" s="106"/>
      <c r="CP54" s="106"/>
      <c r="CQ54" s="106"/>
      <c r="CR54" s="106"/>
      <c r="CS54" s="106"/>
      <c r="CT54" s="106"/>
      <c r="CU54" s="106"/>
      <c r="CV54" s="106"/>
      <c r="CW54" s="106"/>
      <c r="CX54" s="106"/>
      <c r="CY54" s="106"/>
      <c r="CZ54" s="106"/>
      <c r="DA54" s="106"/>
      <c r="DB54" s="106"/>
      <c r="DC54" s="106"/>
      <c r="DD54" s="106"/>
    </row>
    <row r="55" spans="1:108" s="54" customFormat="1">
      <c r="AF55" s="106"/>
      <c r="AN55" s="106"/>
      <c r="AO55" s="106"/>
      <c r="AP55" s="106"/>
      <c r="AQ55" s="106"/>
      <c r="AR55" s="106"/>
      <c r="AS55" s="106"/>
      <c r="BA55" s="106"/>
      <c r="BB55" s="106"/>
      <c r="BC55" s="106"/>
      <c r="BD55" s="106"/>
      <c r="BE55" s="106"/>
      <c r="BF55" s="106"/>
      <c r="BG55" s="106"/>
      <c r="BH55" s="106"/>
      <c r="BI55" s="106"/>
      <c r="BJ55" s="106"/>
      <c r="BK55" s="106"/>
      <c r="BL55" s="106"/>
      <c r="BM55" s="106"/>
      <c r="BN55" s="106"/>
      <c r="BZ55" s="106"/>
      <c r="CA55" s="106"/>
      <c r="CB55" s="106"/>
      <c r="CK55" s="106"/>
      <c r="CL55" s="106"/>
      <c r="CM55" s="106"/>
      <c r="CN55" s="106"/>
      <c r="CO55" s="106"/>
      <c r="CP55" s="106"/>
      <c r="CQ55" s="106"/>
      <c r="CR55" s="106"/>
      <c r="CS55" s="106"/>
      <c r="CT55" s="106"/>
      <c r="CU55" s="106"/>
      <c r="CV55" s="106"/>
      <c r="CW55" s="106"/>
      <c r="CX55" s="106"/>
      <c r="CY55" s="106"/>
      <c r="CZ55" s="106"/>
      <c r="DA55" s="106"/>
      <c r="DB55" s="106"/>
      <c r="DC55" s="106"/>
      <c r="DD55" s="106"/>
    </row>
    <row r="56" spans="1:108" s="54" customFormat="1">
      <c r="AF56" s="106"/>
      <c r="AN56" s="106"/>
      <c r="AO56" s="106"/>
      <c r="AP56" s="106"/>
      <c r="AQ56" s="106"/>
      <c r="AR56" s="106"/>
      <c r="AS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Z56" s="106"/>
      <c r="CA56" s="106"/>
      <c r="CB56" s="106"/>
      <c r="CK56" s="106"/>
      <c r="CL56" s="106"/>
      <c r="CM56" s="106"/>
      <c r="CN56" s="106"/>
      <c r="CO56" s="106"/>
      <c r="CP56" s="106"/>
      <c r="CQ56" s="106"/>
      <c r="CR56" s="106"/>
      <c r="CS56" s="106"/>
      <c r="CT56" s="106"/>
      <c r="CU56" s="106"/>
      <c r="CV56" s="106"/>
      <c r="CW56" s="106"/>
      <c r="CX56" s="106"/>
      <c r="CY56" s="106"/>
      <c r="CZ56" s="106"/>
      <c r="DA56" s="106"/>
      <c r="DB56" s="106"/>
      <c r="DC56" s="106"/>
      <c r="DD56" s="106"/>
    </row>
    <row r="57" spans="1:108" s="54" customFormat="1">
      <c r="AF57" s="106"/>
      <c r="AN57" s="106"/>
      <c r="AO57" s="106"/>
      <c r="AP57" s="106"/>
      <c r="AQ57" s="106"/>
      <c r="AR57" s="106"/>
      <c r="AS57" s="106"/>
      <c r="BA57" s="106"/>
      <c r="BB57" s="106"/>
      <c r="BC57" s="106"/>
      <c r="BD57" s="106"/>
      <c r="BE57" s="106"/>
      <c r="BF57" s="106"/>
      <c r="BG57" s="106"/>
      <c r="BH57" s="106"/>
      <c r="BI57" s="106"/>
      <c r="BJ57" s="106"/>
      <c r="BK57" s="106"/>
      <c r="BL57" s="106"/>
      <c r="BM57" s="106"/>
      <c r="BN57" s="106"/>
      <c r="BZ57" s="106"/>
      <c r="CA57" s="106"/>
      <c r="CB57" s="106"/>
      <c r="CK57" s="106"/>
      <c r="CL57" s="106"/>
      <c r="CM57" s="106"/>
      <c r="CN57" s="106"/>
      <c r="CO57" s="106"/>
      <c r="CP57" s="106"/>
      <c r="CQ57" s="106"/>
      <c r="CR57" s="106"/>
      <c r="CS57" s="106"/>
      <c r="CT57" s="106"/>
      <c r="CU57" s="106"/>
      <c r="CV57" s="106"/>
      <c r="CW57" s="106"/>
      <c r="CX57" s="106"/>
      <c r="CY57" s="106"/>
      <c r="CZ57" s="106"/>
      <c r="DA57" s="106"/>
      <c r="DB57" s="106"/>
      <c r="DC57" s="106"/>
      <c r="DD57" s="106"/>
    </row>
    <row r="58" spans="1:108" s="36" customFormat="1">
      <c r="A58" s="67"/>
      <c r="B58" s="67"/>
      <c r="C58" s="67"/>
      <c r="E58" s="67"/>
      <c r="F58" s="67"/>
      <c r="G58" s="67"/>
      <c r="H58" s="67"/>
      <c r="I58" s="67"/>
      <c r="K58" s="67"/>
      <c r="L58" s="67"/>
      <c r="M58" s="67"/>
      <c r="N58" s="67"/>
      <c r="O58" s="67"/>
      <c r="AF58" s="66"/>
      <c r="AN58" s="66"/>
      <c r="AO58" s="66"/>
      <c r="AP58" s="66"/>
      <c r="AQ58" s="66"/>
      <c r="AR58" s="66"/>
      <c r="AS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Z58" s="66"/>
      <c r="CA58" s="66"/>
      <c r="CB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</row>
    <row r="59" spans="1:108" s="36" customFormat="1">
      <c r="A59" s="67"/>
      <c r="B59" s="67"/>
      <c r="C59" s="67"/>
      <c r="E59" s="67"/>
      <c r="F59" s="67"/>
      <c r="G59" s="67"/>
      <c r="H59" s="67"/>
      <c r="I59" s="67"/>
      <c r="K59" s="67"/>
      <c r="L59" s="67"/>
      <c r="M59" s="67"/>
      <c r="N59" s="67"/>
      <c r="O59" s="67"/>
      <c r="AF59" s="66"/>
      <c r="AN59" s="66"/>
      <c r="AO59" s="66"/>
      <c r="AP59" s="66"/>
      <c r="AQ59" s="66"/>
      <c r="AR59" s="66"/>
      <c r="AS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Z59" s="66"/>
      <c r="CA59" s="66"/>
      <c r="CB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</row>
    <row r="60" spans="1:108" s="36" customFormat="1">
      <c r="A60" s="67"/>
      <c r="B60" s="67"/>
      <c r="C60" s="67"/>
      <c r="E60" s="67"/>
      <c r="F60" s="67"/>
      <c r="G60" s="67"/>
      <c r="H60" s="67"/>
      <c r="I60" s="67"/>
      <c r="K60" s="67"/>
      <c r="L60" s="67"/>
      <c r="M60" s="67"/>
      <c r="N60" s="67"/>
      <c r="O60" s="67"/>
      <c r="AF60" s="66"/>
      <c r="AN60" s="66"/>
      <c r="AO60" s="66"/>
      <c r="AP60" s="66"/>
      <c r="AQ60" s="66"/>
      <c r="AR60" s="66"/>
      <c r="AS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Z60" s="66"/>
      <c r="CA60" s="66"/>
      <c r="CB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</row>
    <row r="61" spans="1:108" s="36" customFormat="1">
      <c r="A61" s="67"/>
      <c r="B61" s="67"/>
      <c r="C61" s="67"/>
      <c r="E61" s="67"/>
      <c r="F61" s="67"/>
      <c r="G61" s="67"/>
      <c r="H61" s="67"/>
      <c r="I61" s="67"/>
      <c r="K61" s="67"/>
      <c r="L61" s="67"/>
      <c r="M61" s="67"/>
      <c r="N61" s="67"/>
      <c r="O61" s="67"/>
      <c r="AF61" s="66"/>
      <c r="AN61" s="66"/>
      <c r="AO61" s="66"/>
      <c r="AP61" s="66"/>
      <c r="AQ61" s="66"/>
      <c r="AR61" s="66"/>
      <c r="AS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Z61" s="66"/>
      <c r="CA61" s="66"/>
      <c r="CB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</row>
    <row r="62" spans="1:108" s="36" customFormat="1">
      <c r="A62" s="67"/>
      <c r="B62" s="67"/>
      <c r="C62" s="67"/>
      <c r="E62" s="67"/>
      <c r="F62" s="67"/>
      <c r="G62" s="67"/>
      <c r="H62" s="67"/>
      <c r="I62" s="67"/>
      <c r="K62" s="67"/>
      <c r="L62" s="67"/>
      <c r="M62" s="67"/>
      <c r="N62" s="67"/>
      <c r="O62" s="67"/>
      <c r="AF62" s="66"/>
      <c r="AN62" s="66"/>
      <c r="AO62" s="66"/>
      <c r="AP62" s="66"/>
      <c r="AQ62" s="66"/>
      <c r="AR62" s="66"/>
      <c r="AS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Z62" s="66"/>
      <c r="CA62" s="66"/>
      <c r="CB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</row>
    <row r="63" spans="1:108" s="36" customFormat="1">
      <c r="A63" s="67"/>
      <c r="B63" s="67"/>
      <c r="C63" s="67"/>
      <c r="E63" s="67"/>
      <c r="F63" s="67"/>
      <c r="G63" s="67"/>
      <c r="H63" s="67"/>
      <c r="I63" s="67"/>
      <c r="K63" s="67"/>
      <c r="L63" s="67"/>
      <c r="M63" s="67"/>
      <c r="N63" s="67"/>
      <c r="O63" s="67"/>
      <c r="AF63" s="66"/>
      <c r="AN63" s="66"/>
      <c r="AO63" s="66"/>
      <c r="AP63" s="66"/>
      <c r="AQ63" s="66"/>
      <c r="AR63" s="66"/>
      <c r="AS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Z63" s="66"/>
      <c r="CA63" s="66"/>
      <c r="CB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</row>
    <row r="64" spans="1:108" s="36" customFormat="1">
      <c r="A64" s="67"/>
      <c r="B64" s="67"/>
      <c r="C64" s="67"/>
      <c r="E64" s="67"/>
      <c r="F64" s="67"/>
      <c r="G64" s="67"/>
      <c r="H64" s="67"/>
      <c r="I64" s="67"/>
      <c r="K64" s="67"/>
      <c r="L64" s="67"/>
      <c r="M64" s="67"/>
      <c r="N64" s="67"/>
      <c r="O64" s="67"/>
      <c r="AF64" s="66"/>
      <c r="AN64" s="66"/>
      <c r="AO64" s="66"/>
      <c r="AP64" s="66"/>
      <c r="AQ64" s="66"/>
      <c r="AR64" s="66"/>
      <c r="AS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Z64" s="66"/>
      <c r="CA64" s="66"/>
      <c r="CB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</row>
    <row r="65" spans="1:108" s="36" customFormat="1">
      <c r="A65" s="67"/>
      <c r="B65" s="67"/>
      <c r="C65" s="67"/>
      <c r="E65" s="67"/>
      <c r="F65" s="67"/>
      <c r="G65" s="67"/>
      <c r="H65" s="67"/>
      <c r="I65" s="67"/>
      <c r="K65" s="67"/>
      <c r="L65" s="67"/>
      <c r="M65" s="67"/>
      <c r="N65" s="67"/>
      <c r="O65" s="67"/>
      <c r="AF65" s="66"/>
      <c r="AN65" s="66"/>
      <c r="AO65" s="66"/>
      <c r="AP65" s="66"/>
      <c r="AQ65" s="66"/>
      <c r="AR65" s="66"/>
      <c r="AS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Z65" s="66"/>
      <c r="CA65" s="66"/>
      <c r="CB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</row>
    <row r="66" spans="1:108" s="36" customFormat="1">
      <c r="A66" s="67"/>
      <c r="B66" s="67"/>
      <c r="C66" s="67"/>
      <c r="E66" s="67"/>
      <c r="F66" s="67"/>
      <c r="G66" s="67"/>
      <c r="H66" s="67"/>
      <c r="I66" s="67"/>
      <c r="K66" s="67"/>
      <c r="L66" s="67"/>
      <c r="M66" s="67"/>
      <c r="N66" s="67"/>
      <c r="O66" s="67"/>
      <c r="AF66" s="66"/>
      <c r="AN66" s="66"/>
      <c r="AO66" s="66"/>
      <c r="AP66" s="66"/>
      <c r="AQ66" s="66"/>
      <c r="AR66" s="66"/>
      <c r="AS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Z66" s="66"/>
      <c r="CA66" s="66"/>
      <c r="CB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</row>
    <row r="67" spans="1:108" s="36" customFormat="1">
      <c r="A67" s="67"/>
      <c r="B67" s="67"/>
      <c r="C67" s="67"/>
      <c r="E67" s="67"/>
      <c r="F67" s="67"/>
      <c r="G67" s="67"/>
      <c r="H67" s="67"/>
      <c r="I67" s="67"/>
      <c r="K67" s="67"/>
      <c r="L67" s="67"/>
      <c r="M67" s="67"/>
      <c r="N67" s="67"/>
      <c r="O67" s="67"/>
      <c r="AF67" s="66"/>
      <c r="AN67" s="66"/>
      <c r="AO67" s="66"/>
      <c r="AP67" s="66"/>
      <c r="AQ67" s="66"/>
      <c r="AR67" s="66"/>
      <c r="AS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Z67" s="66"/>
      <c r="CA67" s="66"/>
      <c r="CB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</row>
    <row r="68" spans="1:108" s="36" customFormat="1">
      <c r="A68" s="67"/>
      <c r="B68" s="67"/>
      <c r="C68" s="67"/>
      <c r="E68" s="67"/>
      <c r="F68" s="67"/>
      <c r="G68" s="67"/>
      <c r="H68" s="67"/>
      <c r="I68" s="67"/>
      <c r="K68" s="67"/>
      <c r="L68" s="67"/>
      <c r="M68" s="67"/>
      <c r="N68" s="67"/>
      <c r="O68" s="67"/>
      <c r="AF68" s="66"/>
      <c r="AN68" s="66"/>
      <c r="AO68" s="66"/>
      <c r="AP68" s="66"/>
      <c r="AQ68" s="66"/>
      <c r="AR68" s="66"/>
      <c r="AS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Z68" s="66"/>
      <c r="CA68" s="66"/>
      <c r="CB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</row>
    <row r="69" spans="1:108">
      <c r="J69" s="36"/>
    </row>
    <row r="70" spans="1:108">
      <c r="J70" s="36"/>
    </row>
    <row r="71" spans="1:108">
      <c r="J71" s="36"/>
    </row>
    <row r="72" spans="1:108">
      <c r="J72" s="36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7" customWidth="1"/>
    <col min="2" max="2" width="42" style="67" customWidth="1"/>
    <col min="3" max="3" width="21.83203125" style="67" customWidth="1"/>
    <col min="4" max="4" width="20.5" style="67" customWidth="1"/>
    <col min="5" max="6" width="7" style="67" bestFit="1" customWidth="1"/>
    <col min="7" max="9" width="7" style="67" customWidth="1"/>
    <col min="10" max="29" width="8" style="67" customWidth="1"/>
    <col min="30" max="31" width="7.5" style="67" customWidth="1"/>
    <col min="32" max="32" width="7.83203125" style="67" customWidth="1"/>
    <col min="33" max="33" width="7.1640625" style="67" customWidth="1"/>
    <col min="34" max="34" width="6.6640625" style="67" customWidth="1"/>
    <col min="35" max="39" width="7.6640625" style="67" bestFit="1" customWidth="1"/>
    <col min="40" max="16384" width="9.33203125" style="67"/>
  </cols>
  <sheetData>
    <row r="1" spans="1:39" ht="17.25" customHeight="1">
      <c r="AF1" s="149" t="s">
        <v>96</v>
      </c>
      <c r="AJ1" s="149"/>
      <c r="AK1" s="149"/>
      <c r="AL1" s="149"/>
      <c r="AM1" s="149"/>
    </row>
    <row r="2" spans="1:39" ht="20.25" customHeight="1">
      <c r="AF2" s="149" t="s">
        <v>868</v>
      </c>
      <c r="AJ2" s="149"/>
      <c r="AK2" s="149"/>
      <c r="AL2" s="149"/>
      <c r="AM2" s="149"/>
    </row>
    <row r="3" spans="1:39" ht="18.7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138"/>
      <c r="AF3" s="149" t="s">
        <v>93</v>
      </c>
      <c r="AJ3" s="149"/>
      <c r="AK3" s="149"/>
      <c r="AL3" s="149"/>
      <c r="AM3" s="149"/>
    </row>
    <row r="4" spans="1:39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139"/>
      <c r="AF4" s="149" t="s">
        <v>886</v>
      </c>
      <c r="AJ4" s="149"/>
      <c r="AK4" s="149"/>
      <c r="AL4" s="149"/>
      <c r="AM4" s="149"/>
    </row>
    <row r="5" spans="1:39" ht="18.7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139"/>
    </row>
    <row r="6" spans="1:39" ht="15.75">
      <c r="A6" s="508" t="s">
        <v>540</v>
      </c>
      <c r="B6" s="508"/>
      <c r="C6" s="508"/>
      <c r="D6" s="508"/>
      <c r="E6" s="508"/>
      <c r="F6" s="508"/>
      <c r="G6" s="508"/>
      <c r="H6" s="508"/>
      <c r="I6" s="508"/>
      <c r="J6" s="508"/>
      <c r="K6" s="508"/>
      <c r="L6" s="508"/>
      <c r="M6" s="508"/>
      <c r="N6" s="508"/>
      <c r="O6" s="508"/>
      <c r="P6" s="508"/>
      <c r="Q6" s="508"/>
      <c r="R6" s="508"/>
      <c r="S6" s="508"/>
      <c r="T6" s="508"/>
      <c r="U6" s="508"/>
      <c r="V6" s="508"/>
      <c r="W6" s="508"/>
      <c r="X6" s="508"/>
      <c r="Y6" s="508"/>
      <c r="Z6" s="508"/>
      <c r="AA6" s="508"/>
      <c r="AB6" s="508"/>
      <c r="AC6" s="508"/>
    </row>
    <row r="7" spans="1:39" ht="15.7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</row>
    <row r="8" spans="1:39" ht="15.75">
      <c r="A8" s="509" t="s">
        <v>203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  <c r="Q8" s="509"/>
      <c r="R8" s="509"/>
      <c r="S8" s="509"/>
      <c r="T8" s="509"/>
      <c r="U8" s="509"/>
      <c r="V8" s="509"/>
      <c r="W8" s="509"/>
      <c r="X8" s="509"/>
      <c r="Y8" s="509"/>
      <c r="Z8" s="509"/>
      <c r="AA8" s="509"/>
      <c r="AB8" s="509"/>
      <c r="AC8" s="509"/>
    </row>
    <row r="9" spans="1:39" ht="15.75">
      <c r="A9" s="419" t="s">
        <v>548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  <c r="W9" s="419"/>
      <c r="X9" s="419"/>
      <c r="Y9" s="419"/>
      <c r="Z9" s="419"/>
      <c r="AA9" s="419"/>
      <c r="AB9" s="419"/>
      <c r="AC9" s="419"/>
    </row>
    <row r="10" spans="1:39" ht="15.7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39" ht="15.75">
      <c r="A11" s="520" t="s">
        <v>875</v>
      </c>
      <c r="B11" s="520"/>
      <c r="C11" s="520"/>
      <c r="D11" s="520"/>
      <c r="E11" s="520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520"/>
      <c r="V11" s="520"/>
      <c r="W11" s="520"/>
      <c r="X11" s="520"/>
      <c r="Y11" s="520"/>
      <c r="Z11" s="520"/>
      <c r="AA11" s="520"/>
      <c r="AB11" s="520"/>
      <c r="AC11" s="520"/>
    </row>
    <row r="12" spans="1:39" ht="15.75">
      <c r="A12" s="521"/>
      <c r="B12" s="521"/>
      <c r="C12" s="521"/>
      <c r="D12" s="521"/>
      <c r="E12" s="521"/>
      <c r="F12" s="521"/>
      <c r="G12" s="521"/>
      <c r="H12" s="521"/>
      <c r="I12" s="521"/>
      <c r="J12" s="521"/>
      <c r="K12" s="521"/>
      <c r="L12" s="521"/>
      <c r="M12" s="521"/>
      <c r="N12" s="521"/>
      <c r="O12" s="521"/>
      <c r="P12" s="521"/>
      <c r="Q12" s="521"/>
      <c r="R12" s="521"/>
      <c r="S12" s="521"/>
      <c r="T12" s="521"/>
      <c r="U12" s="521"/>
      <c r="V12" s="521"/>
      <c r="W12" s="521"/>
      <c r="X12" s="521"/>
      <c r="Y12" s="143"/>
      <c r="Z12" s="78"/>
      <c r="AA12" s="78"/>
      <c r="AB12" s="78"/>
      <c r="AC12" s="78"/>
    </row>
    <row r="13" spans="1:39" ht="39.75" customHeight="1">
      <c r="A13" s="512" t="s">
        <v>30</v>
      </c>
      <c r="B13" s="512" t="s">
        <v>206</v>
      </c>
      <c r="C13" s="511" t="s">
        <v>207</v>
      </c>
      <c r="D13" s="512" t="s">
        <v>541</v>
      </c>
      <c r="E13" s="513" t="s">
        <v>549</v>
      </c>
      <c r="F13" s="514"/>
      <c r="G13" s="514"/>
      <c r="H13" s="514"/>
      <c r="I13" s="515"/>
      <c r="J13" s="519" t="s">
        <v>542</v>
      </c>
      <c r="K13" s="519"/>
      <c r="L13" s="519"/>
      <c r="M13" s="519"/>
      <c r="N13" s="519"/>
      <c r="O13" s="519"/>
      <c r="P13" s="519"/>
      <c r="Q13" s="519"/>
      <c r="R13" s="519"/>
      <c r="S13" s="519"/>
      <c r="T13" s="519"/>
      <c r="U13" s="519"/>
      <c r="V13" s="519"/>
      <c r="W13" s="519"/>
      <c r="X13" s="519"/>
      <c r="Y13" s="519"/>
      <c r="Z13" s="519"/>
      <c r="AA13" s="519"/>
      <c r="AB13" s="519"/>
      <c r="AC13" s="519"/>
      <c r="AD13" s="519"/>
      <c r="AE13" s="519"/>
      <c r="AF13" s="519"/>
      <c r="AG13" s="519"/>
      <c r="AH13" s="519"/>
      <c r="AI13" s="519"/>
      <c r="AJ13" s="519"/>
      <c r="AK13" s="519"/>
      <c r="AL13" s="519"/>
      <c r="AM13" s="519"/>
    </row>
    <row r="14" spans="1:39" ht="40.5" customHeight="1">
      <c r="A14" s="512"/>
      <c r="B14" s="512"/>
      <c r="C14" s="511"/>
      <c r="D14" s="512"/>
      <c r="E14" s="516"/>
      <c r="F14" s="517"/>
      <c r="G14" s="517"/>
      <c r="H14" s="517"/>
      <c r="I14" s="518"/>
      <c r="J14" s="510" t="s">
        <v>241</v>
      </c>
      <c r="K14" s="510"/>
      <c r="L14" s="510"/>
      <c r="M14" s="510"/>
      <c r="N14" s="510"/>
      <c r="O14" s="510" t="s">
        <v>242</v>
      </c>
      <c r="P14" s="510"/>
      <c r="Q14" s="510"/>
      <c r="R14" s="510"/>
      <c r="S14" s="510"/>
      <c r="T14" s="510" t="s">
        <v>243</v>
      </c>
      <c r="U14" s="510"/>
      <c r="V14" s="510"/>
      <c r="W14" s="510"/>
      <c r="X14" s="510"/>
      <c r="Y14" s="512" t="s">
        <v>244</v>
      </c>
      <c r="Z14" s="512"/>
      <c r="AA14" s="512"/>
      <c r="AB14" s="512"/>
      <c r="AC14" s="512"/>
      <c r="AD14" s="512" t="s">
        <v>245</v>
      </c>
      <c r="AE14" s="512"/>
      <c r="AF14" s="512"/>
      <c r="AG14" s="512"/>
      <c r="AH14" s="512"/>
      <c r="AI14" s="512" t="s">
        <v>251</v>
      </c>
      <c r="AJ14" s="512"/>
      <c r="AK14" s="512"/>
      <c r="AL14" s="512"/>
      <c r="AM14" s="512"/>
    </row>
    <row r="15" spans="1:39" ht="35.25" customHeight="1">
      <c r="A15" s="512"/>
      <c r="B15" s="512"/>
      <c r="C15" s="511"/>
      <c r="D15" s="512"/>
      <c r="E15" s="510" t="s">
        <v>76</v>
      </c>
      <c r="F15" s="510"/>
      <c r="G15" s="510"/>
      <c r="H15" s="510"/>
      <c r="I15" s="510"/>
      <c r="J15" s="510" t="s">
        <v>76</v>
      </c>
      <c r="K15" s="510"/>
      <c r="L15" s="510"/>
      <c r="M15" s="510"/>
      <c r="N15" s="510"/>
      <c r="O15" s="510" t="s">
        <v>76</v>
      </c>
      <c r="P15" s="510"/>
      <c r="Q15" s="510"/>
      <c r="R15" s="510"/>
      <c r="S15" s="510"/>
      <c r="T15" s="510" t="s">
        <v>76</v>
      </c>
      <c r="U15" s="510"/>
      <c r="V15" s="510"/>
      <c r="W15" s="510"/>
      <c r="X15" s="510"/>
      <c r="Y15" s="510" t="s">
        <v>76</v>
      </c>
      <c r="Z15" s="510"/>
      <c r="AA15" s="510"/>
      <c r="AB15" s="510"/>
      <c r="AC15" s="510"/>
      <c r="AD15" s="510" t="s">
        <v>76</v>
      </c>
      <c r="AE15" s="510"/>
      <c r="AF15" s="510"/>
      <c r="AG15" s="510"/>
      <c r="AH15" s="510"/>
      <c r="AI15" s="510" t="s">
        <v>76</v>
      </c>
      <c r="AJ15" s="510"/>
      <c r="AK15" s="510"/>
      <c r="AL15" s="510"/>
      <c r="AM15" s="510"/>
    </row>
    <row r="16" spans="1:39" ht="66" customHeight="1">
      <c r="A16" s="512"/>
      <c r="B16" s="512"/>
      <c r="C16" s="511"/>
      <c r="D16" s="512"/>
      <c r="E16" s="146" t="s">
        <v>255</v>
      </c>
      <c r="F16" s="146" t="s">
        <v>256</v>
      </c>
      <c r="G16" s="146" t="s">
        <v>257</v>
      </c>
      <c r="H16" s="146" t="s">
        <v>258</v>
      </c>
      <c r="I16" s="146" t="s">
        <v>547</v>
      </c>
      <c r="J16" s="146" t="s">
        <v>255</v>
      </c>
      <c r="K16" s="146" t="s">
        <v>256</v>
      </c>
      <c r="L16" s="146" t="s">
        <v>257</v>
      </c>
      <c r="M16" s="146" t="s">
        <v>258</v>
      </c>
      <c r="N16" s="146" t="s">
        <v>547</v>
      </c>
      <c r="O16" s="146" t="s">
        <v>255</v>
      </c>
      <c r="P16" s="146" t="s">
        <v>256</v>
      </c>
      <c r="Q16" s="146" t="s">
        <v>257</v>
      </c>
      <c r="R16" s="146" t="s">
        <v>258</v>
      </c>
      <c r="S16" s="146" t="s">
        <v>547</v>
      </c>
      <c r="T16" s="146" t="s">
        <v>255</v>
      </c>
      <c r="U16" s="146" t="s">
        <v>256</v>
      </c>
      <c r="V16" s="146" t="s">
        <v>257</v>
      </c>
      <c r="W16" s="146" t="s">
        <v>258</v>
      </c>
      <c r="X16" s="146" t="s">
        <v>547</v>
      </c>
      <c r="Y16" s="146" t="s">
        <v>255</v>
      </c>
      <c r="Z16" s="146" t="s">
        <v>256</v>
      </c>
      <c r="AA16" s="146" t="s">
        <v>257</v>
      </c>
      <c r="AB16" s="146" t="s">
        <v>258</v>
      </c>
      <c r="AC16" s="146" t="s">
        <v>547</v>
      </c>
      <c r="AD16" s="146" t="s">
        <v>255</v>
      </c>
      <c r="AE16" s="146" t="s">
        <v>256</v>
      </c>
      <c r="AF16" s="146" t="s">
        <v>257</v>
      </c>
      <c r="AG16" s="146" t="s">
        <v>258</v>
      </c>
      <c r="AH16" s="146" t="s">
        <v>547</v>
      </c>
      <c r="AI16" s="146" t="s">
        <v>255</v>
      </c>
      <c r="AJ16" s="146" t="s">
        <v>256</v>
      </c>
      <c r="AK16" s="146" t="s">
        <v>257</v>
      </c>
      <c r="AL16" s="146" t="s">
        <v>258</v>
      </c>
      <c r="AM16" s="146" t="s">
        <v>547</v>
      </c>
    </row>
    <row r="17" spans="1:39" ht="27" customHeight="1">
      <c r="A17" s="145">
        <v>1</v>
      </c>
      <c r="B17" s="145">
        <v>2</v>
      </c>
      <c r="C17" s="145">
        <v>3</v>
      </c>
      <c r="D17" s="145">
        <v>4</v>
      </c>
      <c r="E17" s="147" t="s">
        <v>407</v>
      </c>
      <c r="F17" s="147" t="s">
        <v>408</v>
      </c>
      <c r="G17" s="147" t="s">
        <v>409</v>
      </c>
      <c r="H17" s="147" t="s">
        <v>410</v>
      </c>
      <c r="I17" s="147" t="s">
        <v>411</v>
      </c>
      <c r="J17" s="147" t="s">
        <v>260</v>
      </c>
      <c r="K17" s="147" t="s">
        <v>261</v>
      </c>
      <c r="L17" s="147" t="s">
        <v>262</v>
      </c>
      <c r="M17" s="147" t="s">
        <v>263</v>
      </c>
      <c r="N17" s="147" t="s">
        <v>264</v>
      </c>
      <c r="O17" s="147" t="s">
        <v>267</v>
      </c>
      <c r="P17" s="147" t="s">
        <v>268</v>
      </c>
      <c r="Q17" s="147" t="s">
        <v>269</v>
      </c>
      <c r="R17" s="147" t="s">
        <v>270</v>
      </c>
      <c r="S17" s="147" t="s">
        <v>271</v>
      </c>
      <c r="T17" s="147" t="s">
        <v>478</v>
      </c>
      <c r="U17" s="147" t="s">
        <v>479</v>
      </c>
      <c r="V17" s="147" t="s">
        <v>480</v>
      </c>
      <c r="W17" s="147" t="s">
        <v>481</v>
      </c>
      <c r="X17" s="147" t="s">
        <v>482</v>
      </c>
      <c r="Y17" s="147" t="s">
        <v>485</v>
      </c>
      <c r="Z17" s="147" t="s">
        <v>486</v>
      </c>
      <c r="AA17" s="147" t="s">
        <v>487</v>
      </c>
      <c r="AB17" s="147" t="s">
        <v>488</v>
      </c>
      <c r="AC17" s="147" t="s">
        <v>489</v>
      </c>
      <c r="AD17" s="147" t="s">
        <v>492</v>
      </c>
      <c r="AE17" s="147" t="s">
        <v>493</v>
      </c>
      <c r="AF17" s="147" t="s">
        <v>494</v>
      </c>
      <c r="AG17" s="147" t="s">
        <v>495</v>
      </c>
      <c r="AH17" s="147" t="s">
        <v>496</v>
      </c>
      <c r="AI17" s="147" t="s">
        <v>274</v>
      </c>
      <c r="AJ17" s="147" t="s">
        <v>275</v>
      </c>
      <c r="AK17" s="147" t="s">
        <v>276</v>
      </c>
      <c r="AL17" s="147" t="s">
        <v>277</v>
      </c>
      <c r="AM17" s="147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8" t="s">
        <v>49</v>
      </c>
      <c r="E18" s="148" t="s">
        <v>49</v>
      </c>
      <c r="F18" s="148" t="s">
        <v>49</v>
      </c>
      <c r="G18" s="148" t="s">
        <v>49</v>
      </c>
      <c r="H18" s="148" t="s">
        <v>49</v>
      </c>
      <c r="I18" s="148" t="s">
        <v>49</v>
      </c>
      <c r="J18" s="148" t="s">
        <v>49</v>
      </c>
      <c r="K18" s="148" t="s">
        <v>49</v>
      </c>
      <c r="L18" s="148" t="s">
        <v>49</v>
      </c>
      <c r="M18" s="148" t="s">
        <v>49</v>
      </c>
      <c r="N18" s="148" t="s">
        <v>49</v>
      </c>
      <c r="O18" s="148" t="s">
        <v>49</v>
      </c>
      <c r="P18" s="148" t="s">
        <v>49</v>
      </c>
      <c r="Q18" s="148" t="s">
        <v>49</v>
      </c>
      <c r="R18" s="148" t="s">
        <v>49</v>
      </c>
      <c r="S18" s="148" t="s">
        <v>49</v>
      </c>
      <c r="T18" s="148" t="s">
        <v>49</v>
      </c>
      <c r="U18" s="148" t="s">
        <v>49</v>
      </c>
      <c r="V18" s="148" t="s">
        <v>49</v>
      </c>
      <c r="W18" s="148" t="s">
        <v>49</v>
      </c>
      <c r="X18" s="148" t="s">
        <v>49</v>
      </c>
      <c r="Y18" s="148" t="s">
        <v>49</v>
      </c>
      <c r="Z18" s="148" t="s">
        <v>49</v>
      </c>
      <c r="AA18" s="148" t="s">
        <v>49</v>
      </c>
      <c r="AB18" s="148" t="s">
        <v>49</v>
      </c>
      <c r="AC18" s="148" t="s">
        <v>49</v>
      </c>
      <c r="AD18" s="148" t="s">
        <v>49</v>
      </c>
      <c r="AE18" s="148" t="s">
        <v>49</v>
      </c>
      <c r="AF18" s="148" t="s">
        <v>49</v>
      </c>
      <c r="AG18" s="148" t="s">
        <v>49</v>
      </c>
      <c r="AH18" s="148" t="s">
        <v>49</v>
      </c>
      <c r="AI18" s="148" t="s">
        <v>49</v>
      </c>
      <c r="AJ18" s="148" t="s">
        <v>49</v>
      </c>
      <c r="AK18" s="148" t="s">
        <v>49</v>
      </c>
      <c r="AL18" s="148" t="s">
        <v>49</v>
      </c>
      <c r="AM18" s="148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8" t="s">
        <v>49</v>
      </c>
      <c r="E19" s="148" t="s">
        <v>49</v>
      </c>
      <c r="F19" s="148" t="s">
        <v>49</v>
      </c>
      <c r="G19" s="148" t="s">
        <v>49</v>
      </c>
      <c r="H19" s="148" t="s">
        <v>49</v>
      </c>
      <c r="I19" s="148" t="s">
        <v>49</v>
      </c>
      <c r="J19" s="148" t="s">
        <v>49</v>
      </c>
      <c r="K19" s="148" t="s">
        <v>49</v>
      </c>
      <c r="L19" s="148" t="s">
        <v>49</v>
      </c>
      <c r="M19" s="148" t="s">
        <v>49</v>
      </c>
      <c r="N19" s="148" t="s">
        <v>49</v>
      </c>
      <c r="O19" s="148" t="s">
        <v>49</v>
      </c>
      <c r="P19" s="148" t="s">
        <v>49</v>
      </c>
      <c r="Q19" s="148" t="s">
        <v>49</v>
      </c>
      <c r="R19" s="148" t="s">
        <v>49</v>
      </c>
      <c r="S19" s="148" t="s">
        <v>49</v>
      </c>
      <c r="T19" s="148" t="s">
        <v>49</v>
      </c>
      <c r="U19" s="148" t="s">
        <v>49</v>
      </c>
      <c r="V19" s="148" t="s">
        <v>49</v>
      </c>
      <c r="W19" s="148" t="s">
        <v>49</v>
      </c>
      <c r="X19" s="148" t="s">
        <v>49</v>
      </c>
      <c r="Y19" s="148" t="s">
        <v>49</v>
      </c>
      <c r="Z19" s="148" t="s">
        <v>49</v>
      </c>
      <c r="AA19" s="148" t="s">
        <v>49</v>
      </c>
      <c r="AB19" s="148" t="s">
        <v>49</v>
      </c>
      <c r="AC19" s="148" t="s">
        <v>49</v>
      </c>
      <c r="AD19" s="148" t="s">
        <v>49</v>
      </c>
      <c r="AE19" s="148" t="s">
        <v>49</v>
      </c>
      <c r="AF19" s="148" t="s">
        <v>49</v>
      </c>
      <c r="AG19" s="148" t="s">
        <v>49</v>
      </c>
      <c r="AH19" s="148" t="s">
        <v>49</v>
      </c>
      <c r="AI19" s="148" t="s">
        <v>49</v>
      </c>
      <c r="AJ19" s="148" t="s">
        <v>49</v>
      </c>
      <c r="AK19" s="148" t="s">
        <v>49</v>
      </c>
      <c r="AL19" s="148" t="s">
        <v>49</v>
      </c>
      <c r="AM19" s="148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8" t="s">
        <v>49</v>
      </c>
      <c r="E20" s="148" t="s">
        <v>49</v>
      </c>
      <c r="F20" s="148" t="s">
        <v>49</v>
      </c>
      <c r="G20" s="148" t="s">
        <v>49</v>
      </c>
      <c r="H20" s="148" t="s">
        <v>49</v>
      </c>
      <c r="I20" s="148" t="s">
        <v>49</v>
      </c>
      <c r="J20" s="148" t="s">
        <v>49</v>
      </c>
      <c r="K20" s="148" t="s">
        <v>49</v>
      </c>
      <c r="L20" s="148" t="s">
        <v>49</v>
      </c>
      <c r="M20" s="148" t="s">
        <v>49</v>
      </c>
      <c r="N20" s="148" t="s">
        <v>49</v>
      </c>
      <c r="O20" s="148" t="s">
        <v>49</v>
      </c>
      <c r="P20" s="148" t="s">
        <v>49</v>
      </c>
      <c r="Q20" s="148" t="s">
        <v>49</v>
      </c>
      <c r="R20" s="148" t="s">
        <v>49</v>
      </c>
      <c r="S20" s="148" t="s">
        <v>49</v>
      </c>
      <c r="T20" s="148" t="s">
        <v>49</v>
      </c>
      <c r="U20" s="148" t="s">
        <v>49</v>
      </c>
      <c r="V20" s="148" t="s">
        <v>49</v>
      </c>
      <c r="W20" s="148" t="s">
        <v>49</v>
      </c>
      <c r="X20" s="148" t="s">
        <v>49</v>
      </c>
      <c r="Y20" s="148" t="s">
        <v>49</v>
      </c>
      <c r="Z20" s="148" t="s">
        <v>49</v>
      </c>
      <c r="AA20" s="148" t="s">
        <v>49</v>
      </c>
      <c r="AB20" s="148" t="s">
        <v>49</v>
      </c>
      <c r="AC20" s="148" t="s">
        <v>49</v>
      </c>
      <c r="AD20" s="148" t="s">
        <v>49</v>
      </c>
      <c r="AE20" s="148" t="s">
        <v>49</v>
      </c>
      <c r="AF20" s="148" t="s">
        <v>49</v>
      </c>
      <c r="AG20" s="148" t="s">
        <v>49</v>
      </c>
      <c r="AH20" s="148" t="s">
        <v>49</v>
      </c>
      <c r="AI20" s="148" t="s">
        <v>49</v>
      </c>
      <c r="AJ20" s="148" t="s">
        <v>49</v>
      </c>
      <c r="AK20" s="148" t="s">
        <v>49</v>
      </c>
      <c r="AL20" s="148" t="s">
        <v>49</v>
      </c>
      <c r="AM20" s="148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8" t="s">
        <v>49</v>
      </c>
      <c r="E22" s="148" t="s">
        <v>49</v>
      </c>
      <c r="F22" s="148" t="s">
        <v>49</v>
      </c>
      <c r="G22" s="148" t="s">
        <v>49</v>
      </c>
      <c r="H22" s="148" t="s">
        <v>49</v>
      </c>
      <c r="I22" s="148" t="s">
        <v>49</v>
      </c>
      <c r="J22" s="148" t="s">
        <v>49</v>
      </c>
      <c r="K22" s="148" t="s">
        <v>49</v>
      </c>
      <c r="L22" s="148" t="s">
        <v>49</v>
      </c>
      <c r="M22" s="148" t="s">
        <v>49</v>
      </c>
      <c r="N22" s="148" t="s">
        <v>49</v>
      </c>
      <c r="O22" s="148" t="s">
        <v>49</v>
      </c>
      <c r="P22" s="148" t="s">
        <v>49</v>
      </c>
      <c r="Q22" s="148" t="s">
        <v>49</v>
      </c>
      <c r="R22" s="148" t="s">
        <v>49</v>
      </c>
      <c r="S22" s="148" t="s">
        <v>49</v>
      </c>
      <c r="T22" s="148" t="s">
        <v>49</v>
      </c>
      <c r="U22" s="148" t="s">
        <v>49</v>
      </c>
      <c r="V22" s="148" t="s">
        <v>49</v>
      </c>
      <c r="W22" s="148" t="s">
        <v>49</v>
      </c>
      <c r="X22" s="148" t="s">
        <v>49</v>
      </c>
      <c r="Y22" s="148" t="s">
        <v>49</v>
      </c>
      <c r="Z22" s="148" t="s">
        <v>49</v>
      </c>
      <c r="AA22" s="148" t="s">
        <v>49</v>
      </c>
      <c r="AB22" s="148" t="s">
        <v>49</v>
      </c>
      <c r="AC22" s="148" t="s">
        <v>49</v>
      </c>
      <c r="AD22" s="148" t="s">
        <v>49</v>
      </c>
      <c r="AE22" s="148" t="s">
        <v>49</v>
      </c>
      <c r="AF22" s="148" t="s">
        <v>49</v>
      </c>
      <c r="AG22" s="148" t="s">
        <v>49</v>
      </c>
      <c r="AH22" s="148" t="s">
        <v>49</v>
      </c>
      <c r="AI22" s="148" t="s">
        <v>49</v>
      </c>
      <c r="AJ22" s="148" t="s">
        <v>49</v>
      </c>
      <c r="AK22" s="148" t="s">
        <v>49</v>
      </c>
      <c r="AL22" s="148" t="s">
        <v>49</v>
      </c>
      <c r="AM22" s="148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8" t="s">
        <v>49</v>
      </c>
      <c r="E23" s="148" t="s">
        <v>49</v>
      </c>
      <c r="F23" s="148" t="s">
        <v>49</v>
      </c>
      <c r="G23" s="148" t="s">
        <v>49</v>
      </c>
      <c r="H23" s="148" t="s">
        <v>49</v>
      </c>
      <c r="I23" s="148" t="s">
        <v>49</v>
      </c>
      <c r="J23" s="148" t="s">
        <v>49</v>
      </c>
      <c r="K23" s="148" t="s">
        <v>49</v>
      </c>
      <c r="L23" s="148" t="s">
        <v>49</v>
      </c>
      <c r="M23" s="148" t="s">
        <v>49</v>
      </c>
      <c r="N23" s="148" t="s">
        <v>49</v>
      </c>
      <c r="O23" s="148" t="s">
        <v>49</v>
      </c>
      <c r="P23" s="148" t="s">
        <v>49</v>
      </c>
      <c r="Q23" s="148" t="s">
        <v>49</v>
      </c>
      <c r="R23" s="148" t="s">
        <v>49</v>
      </c>
      <c r="S23" s="148" t="s">
        <v>49</v>
      </c>
      <c r="T23" s="148" t="s">
        <v>49</v>
      </c>
      <c r="U23" s="148" t="s">
        <v>49</v>
      </c>
      <c r="V23" s="148" t="s">
        <v>49</v>
      </c>
      <c r="W23" s="148" t="s">
        <v>49</v>
      </c>
      <c r="X23" s="148" t="s">
        <v>49</v>
      </c>
      <c r="Y23" s="148" t="s">
        <v>49</v>
      </c>
      <c r="Z23" s="148" t="s">
        <v>49</v>
      </c>
      <c r="AA23" s="148" t="s">
        <v>49</v>
      </c>
      <c r="AB23" s="148" t="s">
        <v>49</v>
      </c>
      <c r="AC23" s="148" t="s">
        <v>49</v>
      </c>
      <c r="AD23" s="148" t="s">
        <v>49</v>
      </c>
      <c r="AE23" s="148" t="s">
        <v>49</v>
      </c>
      <c r="AF23" s="148" t="s">
        <v>49</v>
      </c>
      <c r="AG23" s="148" t="s">
        <v>49</v>
      </c>
      <c r="AH23" s="148" t="s">
        <v>49</v>
      </c>
      <c r="AI23" s="148" t="s">
        <v>49</v>
      </c>
      <c r="AJ23" s="148" t="s">
        <v>49</v>
      </c>
      <c r="AK23" s="148" t="s">
        <v>49</v>
      </c>
      <c r="AL23" s="148" t="s">
        <v>49</v>
      </c>
      <c r="AM23" s="148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8" t="s">
        <v>49</v>
      </c>
      <c r="E24" s="148" t="s">
        <v>49</v>
      </c>
      <c r="F24" s="148" t="s">
        <v>49</v>
      </c>
      <c r="G24" s="148" t="s">
        <v>49</v>
      </c>
      <c r="H24" s="148" t="s">
        <v>49</v>
      </c>
      <c r="I24" s="148" t="s">
        <v>49</v>
      </c>
      <c r="J24" s="148" t="s">
        <v>49</v>
      </c>
      <c r="K24" s="148" t="s">
        <v>49</v>
      </c>
      <c r="L24" s="148" t="s">
        <v>49</v>
      </c>
      <c r="M24" s="148" t="s">
        <v>49</v>
      </c>
      <c r="N24" s="148" t="s">
        <v>49</v>
      </c>
      <c r="O24" s="148" t="s">
        <v>49</v>
      </c>
      <c r="P24" s="148" t="s">
        <v>49</v>
      </c>
      <c r="Q24" s="148" t="s">
        <v>49</v>
      </c>
      <c r="R24" s="148" t="s">
        <v>49</v>
      </c>
      <c r="S24" s="148" t="s">
        <v>49</v>
      </c>
      <c r="T24" s="148" t="s">
        <v>49</v>
      </c>
      <c r="U24" s="148" t="s">
        <v>49</v>
      </c>
      <c r="V24" s="148" t="s">
        <v>49</v>
      </c>
      <c r="W24" s="148" t="s">
        <v>49</v>
      </c>
      <c r="X24" s="148" t="s">
        <v>49</v>
      </c>
      <c r="Y24" s="148" t="s">
        <v>49</v>
      </c>
      <c r="Z24" s="148" t="s">
        <v>49</v>
      </c>
      <c r="AA24" s="148" t="s">
        <v>49</v>
      </c>
      <c r="AB24" s="148" t="s">
        <v>49</v>
      </c>
      <c r="AC24" s="148" t="s">
        <v>49</v>
      </c>
      <c r="AD24" s="148" t="s">
        <v>49</v>
      </c>
      <c r="AE24" s="148" t="s">
        <v>49</v>
      </c>
      <c r="AF24" s="148" t="s">
        <v>49</v>
      </c>
      <c r="AG24" s="148" t="s">
        <v>49</v>
      </c>
      <c r="AH24" s="148" t="s">
        <v>49</v>
      </c>
      <c r="AI24" s="148" t="s">
        <v>49</v>
      </c>
      <c r="AJ24" s="148" t="s">
        <v>49</v>
      </c>
      <c r="AK24" s="148" t="s">
        <v>49</v>
      </c>
      <c r="AL24" s="148" t="s">
        <v>49</v>
      </c>
      <c r="AM24" s="148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8" t="s">
        <v>49</v>
      </c>
      <c r="E25" s="148" t="s">
        <v>49</v>
      </c>
      <c r="F25" s="148" t="s">
        <v>49</v>
      </c>
      <c r="G25" s="148" t="s">
        <v>49</v>
      </c>
      <c r="H25" s="148" t="s">
        <v>49</v>
      </c>
      <c r="I25" s="148" t="s">
        <v>49</v>
      </c>
      <c r="J25" s="148" t="s">
        <v>49</v>
      </c>
      <c r="K25" s="148" t="s">
        <v>49</v>
      </c>
      <c r="L25" s="148" t="s">
        <v>49</v>
      </c>
      <c r="M25" s="148" t="s">
        <v>49</v>
      </c>
      <c r="N25" s="148" t="s">
        <v>49</v>
      </c>
      <c r="O25" s="148" t="s">
        <v>49</v>
      </c>
      <c r="P25" s="148" t="s">
        <v>49</v>
      </c>
      <c r="Q25" s="148" t="s">
        <v>49</v>
      </c>
      <c r="R25" s="148" t="s">
        <v>49</v>
      </c>
      <c r="S25" s="148" t="s">
        <v>49</v>
      </c>
      <c r="T25" s="148" t="s">
        <v>49</v>
      </c>
      <c r="U25" s="148" t="s">
        <v>49</v>
      </c>
      <c r="V25" s="148" t="s">
        <v>49</v>
      </c>
      <c r="W25" s="148" t="s">
        <v>49</v>
      </c>
      <c r="X25" s="148" t="s">
        <v>49</v>
      </c>
      <c r="Y25" s="148" t="s">
        <v>49</v>
      </c>
      <c r="Z25" s="148" t="s">
        <v>49</v>
      </c>
      <c r="AA25" s="148" t="s">
        <v>49</v>
      </c>
      <c r="AB25" s="148" t="s">
        <v>49</v>
      </c>
      <c r="AC25" s="148" t="s">
        <v>49</v>
      </c>
      <c r="AD25" s="148" t="s">
        <v>49</v>
      </c>
      <c r="AE25" s="148" t="s">
        <v>49</v>
      </c>
      <c r="AF25" s="148" t="s">
        <v>49</v>
      </c>
      <c r="AG25" s="148" t="s">
        <v>49</v>
      </c>
      <c r="AH25" s="148" t="s">
        <v>49</v>
      </c>
      <c r="AI25" s="148" t="s">
        <v>49</v>
      </c>
      <c r="AJ25" s="148" t="s">
        <v>49</v>
      </c>
      <c r="AK25" s="148" t="s">
        <v>49</v>
      </c>
      <c r="AL25" s="148" t="s">
        <v>49</v>
      </c>
      <c r="AM25" s="148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8" t="s">
        <v>49</v>
      </c>
      <c r="E26" s="148" t="s">
        <v>49</v>
      </c>
      <c r="F26" s="148" t="s">
        <v>49</v>
      </c>
      <c r="G26" s="148" t="s">
        <v>49</v>
      </c>
      <c r="H26" s="148" t="s">
        <v>49</v>
      </c>
      <c r="I26" s="148" t="s">
        <v>49</v>
      </c>
      <c r="J26" s="148" t="s">
        <v>49</v>
      </c>
      <c r="K26" s="148" t="s">
        <v>49</v>
      </c>
      <c r="L26" s="148" t="s">
        <v>49</v>
      </c>
      <c r="M26" s="148" t="s">
        <v>49</v>
      </c>
      <c r="N26" s="148" t="s">
        <v>49</v>
      </c>
      <c r="O26" s="148" t="s">
        <v>49</v>
      </c>
      <c r="P26" s="148" t="s">
        <v>49</v>
      </c>
      <c r="Q26" s="148" t="s">
        <v>49</v>
      </c>
      <c r="R26" s="148" t="s">
        <v>49</v>
      </c>
      <c r="S26" s="148" t="s">
        <v>49</v>
      </c>
      <c r="T26" s="148" t="s">
        <v>49</v>
      </c>
      <c r="U26" s="148" t="s">
        <v>49</v>
      </c>
      <c r="V26" s="148" t="s">
        <v>49</v>
      </c>
      <c r="W26" s="148" t="s">
        <v>49</v>
      </c>
      <c r="X26" s="148" t="s">
        <v>49</v>
      </c>
      <c r="Y26" s="148" t="s">
        <v>49</v>
      </c>
      <c r="Z26" s="148" t="s">
        <v>49</v>
      </c>
      <c r="AA26" s="148" t="s">
        <v>49</v>
      </c>
      <c r="AB26" s="148" t="s">
        <v>49</v>
      </c>
      <c r="AC26" s="148" t="s">
        <v>49</v>
      </c>
      <c r="AD26" s="148" t="s">
        <v>49</v>
      </c>
      <c r="AE26" s="148" t="s">
        <v>49</v>
      </c>
      <c r="AF26" s="148" t="s">
        <v>49</v>
      </c>
      <c r="AG26" s="148" t="s">
        <v>49</v>
      </c>
      <c r="AH26" s="148" t="s">
        <v>49</v>
      </c>
      <c r="AI26" s="148" t="s">
        <v>49</v>
      </c>
      <c r="AJ26" s="148" t="s">
        <v>49</v>
      </c>
      <c r="AK26" s="148" t="s">
        <v>49</v>
      </c>
      <c r="AL26" s="148" t="s">
        <v>49</v>
      </c>
      <c r="AM26" s="148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8" t="s">
        <v>49</v>
      </c>
      <c r="E27" s="148" t="s">
        <v>49</v>
      </c>
      <c r="F27" s="148" t="s">
        <v>49</v>
      </c>
      <c r="G27" s="148" t="s">
        <v>49</v>
      </c>
      <c r="H27" s="148" t="s">
        <v>49</v>
      </c>
      <c r="I27" s="148" t="s">
        <v>49</v>
      </c>
      <c r="J27" s="148" t="s">
        <v>49</v>
      </c>
      <c r="K27" s="148" t="s">
        <v>49</v>
      </c>
      <c r="L27" s="148" t="s">
        <v>49</v>
      </c>
      <c r="M27" s="148" t="s">
        <v>49</v>
      </c>
      <c r="N27" s="148" t="s">
        <v>49</v>
      </c>
      <c r="O27" s="148" t="s">
        <v>49</v>
      </c>
      <c r="P27" s="148" t="s">
        <v>49</v>
      </c>
      <c r="Q27" s="148" t="s">
        <v>49</v>
      </c>
      <c r="R27" s="148" t="s">
        <v>49</v>
      </c>
      <c r="S27" s="148" t="s">
        <v>49</v>
      </c>
      <c r="T27" s="148" t="s">
        <v>49</v>
      </c>
      <c r="U27" s="148" t="s">
        <v>49</v>
      </c>
      <c r="V27" s="148" t="s">
        <v>49</v>
      </c>
      <c r="W27" s="148" t="s">
        <v>49</v>
      </c>
      <c r="X27" s="148" t="s">
        <v>49</v>
      </c>
      <c r="Y27" s="148" t="s">
        <v>49</v>
      </c>
      <c r="Z27" s="148" t="s">
        <v>49</v>
      </c>
      <c r="AA27" s="148" t="s">
        <v>49</v>
      </c>
      <c r="AB27" s="148" t="s">
        <v>49</v>
      </c>
      <c r="AC27" s="148" t="s">
        <v>49</v>
      </c>
      <c r="AD27" s="148" t="s">
        <v>49</v>
      </c>
      <c r="AE27" s="148" t="s">
        <v>49</v>
      </c>
      <c r="AF27" s="148" t="s">
        <v>49</v>
      </c>
      <c r="AG27" s="148" t="s">
        <v>49</v>
      </c>
      <c r="AH27" s="148" t="s">
        <v>49</v>
      </c>
      <c r="AI27" s="148" t="s">
        <v>49</v>
      </c>
      <c r="AJ27" s="148" t="s">
        <v>49</v>
      </c>
      <c r="AK27" s="148" t="s">
        <v>49</v>
      </c>
      <c r="AL27" s="148" t="s">
        <v>49</v>
      </c>
      <c r="AM27" s="148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8" t="s">
        <v>49</v>
      </c>
      <c r="E28" s="148" t="s">
        <v>49</v>
      </c>
      <c r="F28" s="148" t="s">
        <v>49</v>
      </c>
      <c r="G28" s="148" t="s">
        <v>49</v>
      </c>
      <c r="H28" s="148" t="s">
        <v>49</v>
      </c>
      <c r="I28" s="148" t="s">
        <v>49</v>
      </c>
      <c r="J28" s="148" t="s">
        <v>49</v>
      </c>
      <c r="K28" s="148" t="s">
        <v>49</v>
      </c>
      <c r="L28" s="148" t="s">
        <v>49</v>
      </c>
      <c r="M28" s="148" t="s">
        <v>49</v>
      </c>
      <c r="N28" s="148" t="s">
        <v>49</v>
      </c>
      <c r="O28" s="148" t="s">
        <v>49</v>
      </c>
      <c r="P28" s="148" t="s">
        <v>49</v>
      </c>
      <c r="Q28" s="148" t="s">
        <v>49</v>
      </c>
      <c r="R28" s="148" t="s">
        <v>49</v>
      </c>
      <c r="S28" s="148" t="s">
        <v>49</v>
      </c>
      <c r="T28" s="148" t="s">
        <v>49</v>
      </c>
      <c r="U28" s="148" t="s">
        <v>49</v>
      </c>
      <c r="V28" s="148" t="s">
        <v>49</v>
      </c>
      <c r="W28" s="148" t="s">
        <v>49</v>
      </c>
      <c r="X28" s="148" t="s">
        <v>49</v>
      </c>
      <c r="Y28" s="148" t="s">
        <v>49</v>
      </c>
      <c r="Z28" s="148" t="s">
        <v>49</v>
      </c>
      <c r="AA28" s="148" t="s">
        <v>49</v>
      </c>
      <c r="AB28" s="148" t="s">
        <v>49</v>
      </c>
      <c r="AC28" s="148" t="s">
        <v>49</v>
      </c>
      <c r="AD28" s="148" t="s">
        <v>49</v>
      </c>
      <c r="AE28" s="148" t="s">
        <v>49</v>
      </c>
      <c r="AF28" s="148" t="s">
        <v>49</v>
      </c>
      <c r="AG28" s="148" t="s">
        <v>49</v>
      </c>
      <c r="AH28" s="148" t="s">
        <v>49</v>
      </c>
      <c r="AI28" s="148" t="s">
        <v>49</v>
      </c>
      <c r="AJ28" s="148" t="s">
        <v>49</v>
      </c>
      <c r="AK28" s="148" t="s">
        <v>49</v>
      </c>
      <c r="AL28" s="148" t="s">
        <v>49</v>
      </c>
      <c r="AM28" s="148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8" t="s">
        <v>49</v>
      </c>
      <c r="E29" s="148" t="s">
        <v>49</v>
      </c>
      <c r="F29" s="148" t="s">
        <v>49</v>
      </c>
      <c r="G29" s="148" t="s">
        <v>49</v>
      </c>
      <c r="H29" s="148" t="s">
        <v>49</v>
      </c>
      <c r="I29" s="148" t="s">
        <v>49</v>
      </c>
      <c r="J29" s="148" t="s">
        <v>49</v>
      </c>
      <c r="K29" s="148" t="s">
        <v>49</v>
      </c>
      <c r="L29" s="148" t="s">
        <v>49</v>
      </c>
      <c r="M29" s="148" t="s">
        <v>49</v>
      </c>
      <c r="N29" s="148" t="s">
        <v>49</v>
      </c>
      <c r="O29" s="148" t="s">
        <v>49</v>
      </c>
      <c r="P29" s="148" t="s">
        <v>49</v>
      </c>
      <c r="Q29" s="148" t="s">
        <v>49</v>
      </c>
      <c r="R29" s="148" t="s">
        <v>49</v>
      </c>
      <c r="S29" s="148" t="s">
        <v>49</v>
      </c>
      <c r="T29" s="148" t="s">
        <v>49</v>
      </c>
      <c r="U29" s="148" t="s">
        <v>49</v>
      </c>
      <c r="V29" s="148" t="s">
        <v>49</v>
      </c>
      <c r="W29" s="148" t="s">
        <v>49</v>
      </c>
      <c r="X29" s="148" t="s">
        <v>49</v>
      </c>
      <c r="Y29" s="148" t="s">
        <v>49</v>
      </c>
      <c r="Z29" s="148" t="s">
        <v>49</v>
      </c>
      <c r="AA29" s="148" t="s">
        <v>49</v>
      </c>
      <c r="AB29" s="148" t="s">
        <v>49</v>
      </c>
      <c r="AC29" s="148" t="s">
        <v>49</v>
      </c>
      <c r="AD29" s="148" t="s">
        <v>49</v>
      </c>
      <c r="AE29" s="148" t="s">
        <v>49</v>
      </c>
      <c r="AF29" s="148" t="s">
        <v>49</v>
      </c>
      <c r="AG29" s="148" t="s">
        <v>49</v>
      </c>
      <c r="AH29" s="148" t="s">
        <v>49</v>
      </c>
      <c r="AI29" s="148" t="s">
        <v>49</v>
      </c>
      <c r="AJ29" s="148" t="s">
        <v>49</v>
      </c>
      <c r="AK29" s="148" t="s">
        <v>49</v>
      </c>
      <c r="AL29" s="148" t="s">
        <v>49</v>
      </c>
      <c r="AM29" s="148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8" t="s">
        <v>49</v>
      </c>
      <c r="E30" s="148" t="s">
        <v>49</v>
      </c>
      <c r="F30" s="148" t="s">
        <v>49</v>
      </c>
      <c r="G30" s="148" t="s">
        <v>49</v>
      </c>
      <c r="H30" s="148" t="s">
        <v>49</v>
      </c>
      <c r="I30" s="148" t="s">
        <v>49</v>
      </c>
      <c r="J30" s="148" t="s">
        <v>49</v>
      </c>
      <c r="K30" s="148" t="s">
        <v>49</v>
      </c>
      <c r="L30" s="148" t="s">
        <v>49</v>
      </c>
      <c r="M30" s="148" t="s">
        <v>49</v>
      </c>
      <c r="N30" s="148" t="s">
        <v>49</v>
      </c>
      <c r="O30" s="148" t="s">
        <v>49</v>
      </c>
      <c r="P30" s="148" t="s">
        <v>49</v>
      </c>
      <c r="Q30" s="148" t="s">
        <v>49</v>
      </c>
      <c r="R30" s="148" t="s">
        <v>49</v>
      </c>
      <c r="S30" s="148" t="s">
        <v>49</v>
      </c>
      <c r="T30" s="148" t="s">
        <v>49</v>
      </c>
      <c r="U30" s="148" t="s">
        <v>49</v>
      </c>
      <c r="V30" s="148" t="s">
        <v>49</v>
      </c>
      <c r="W30" s="148" t="s">
        <v>49</v>
      </c>
      <c r="X30" s="148" t="s">
        <v>49</v>
      </c>
      <c r="Y30" s="148" t="s">
        <v>49</v>
      </c>
      <c r="Z30" s="148" t="s">
        <v>49</v>
      </c>
      <c r="AA30" s="148" t="s">
        <v>49</v>
      </c>
      <c r="AB30" s="148" t="s">
        <v>49</v>
      </c>
      <c r="AC30" s="148" t="s">
        <v>49</v>
      </c>
      <c r="AD30" s="148" t="s">
        <v>49</v>
      </c>
      <c r="AE30" s="148" t="s">
        <v>49</v>
      </c>
      <c r="AF30" s="148" t="s">
        <v>49</v>
      </c>
      <c r="AG30" s="148" t="s">
        <v>49</v>
      </c>
      <c r="AH30" s="148" t="s">
        <v>49</v>
      </c>
      <c r="AI30" s="148" t="s">
        <v>49</v>
      </c>
      <c r="AJ30" s="148" t="s">
        <v>49</v>
      </c>
      <c r="AK30" s="148" t="s">
        <v>49</v>
      </c>
      <c r="AL30" s="148" t="s">
        <v>49</v>
      </c>
      <c r="AM30" s="148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8" t="s">
        <v>49</v>
      </c>
      <c r="E31" s="148" t="s">
        <v>49</v>
      </c>
      <c r="F31" s="148" t="s">
        <v>49</v>
      </c>
      <c r="G31" s="148" t="s">
        <v>49</v>
      </c>
      <c r="H31" s="148" t="s">
        <v>49</v>
      </c>
      <c r="I31" s="148" t="s">
        <v>49</v>
      </c>
      <c r="J31" s="148" t="s">
        <v>49</v>
      </c>
      <c r="K31" s="148" t="s">
        <v>49</v>
      </c>
      <c r="L31" s="148" t="s">
        <v>49</v>
      </c>
      <c r="M31" s="148" t="s">
        <v>49</v>
      </c>
      <c r="N31" s="148" t="s">
        <v>49</v>
      </c>
      <c r="O31" s="148" t="s">
        <v>49</v>
      </c>
      <c r="P31" s="148" t="s">
        <v>49</v>
      </c>
      <c r="Q31" s="148" t="s">
        <v>49</v>
      </c>
      <c r="R31" s="148" t="s">
        <v>49</v>
      </c>
      <c r="S31" s="148" t="s">
        <v>49</v>
      </c>
      <c r="T31" s="148" t="s">
        <v>49</v>
      </c>
      <c r="U31" s="148" t="s">
        <v>49</v>
      </c>
      <c r="V31" s="148" t="s">
        <v>49</v>
      </c>
      <c r="W31" s="148" t="s">
        <v>49</v>
      </c>
      <c r="X31" s="148" t="s">
        <v>49</v>
      </c>
      <c r="Y31" s="148" t="s">
        <v>49</v>
      </c>
      <c r="Z31" s="148" t="s">
        <v>49</v>
      </c>
      <c r="AA31" s="148" t="s">
        <v>49</v>
      </c>
      <c r="AB31" s="148" t="s">
        <v>49</v>
      </c>
      <c r="AC31" s="148" t="s">
        <v>49</v>
      </c>
      <c r="AD31" s="148" t="s">
        <v>49</v>
      </c>
      <c r="AE31" s="148" t="s">
        <v>49</v>
      </c>
      <c r="AF31" s="148" t="s">
        <v>49</v>
      </c>
      <c r="AG31" s="148" t="s">
        <v>49</v>
      </c>
      <c r="AH31" s="148" t="s">
        <v>49</v>
      </c>
      <c r="AI31" s="148" t="s">
        <v>49</v>
      </c>
      <c r="AJ31" s="148" t="s">
        <v>49</v>
      </c>
      <c r="AK31" s="148" t="s">
        <v>49</v>
      </c>
      <c r="AL31" s="148" t="s">
        <v>49</v>
      </c>
      <c r="AM31" s="148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8" t="s">
        <v>49</v>
      </c>
      <c r="E32" s="148" t="s">
        <v>49</v>
      </c>
      <c r="F32" s="148" t="s">
        <v>49</v>
      </c>
      <c r="G32" s="148" t="s">
        <v>49</v>
      </c>
      <c r="H32" s="148" t="s">
        <v>49</v>
      </c>
      <c r="I32" s="148" t="s">
        <v>49</v>
      </c>
      <c r="J32" s="148" t="s">
        <v>49</v>
      </c>
      <c r="K32" s="148" t="s">
        <v>49</v>
      </c>
      <c r="L32" s="148" t="s">
        <v>49</v>
      </c>
      <c r="M32" s="148" t="s">
        <v>49</v>
      </c>
      <c r="N32" s="148" t="s">
        <v>49</v>
      </c>
      <c r="O32" s="148" t="s">
        <v>49</v>
      </c>
      <c r="P32" s="148" t="s">
        <v>49</v>
      </c>
      <c r="Q32" s="148" t="s">
        <v>49</v>
      </c>
      <c r="R32" s="148" t="s">
        <v>49</v>
      </c>
      <c r="S32" s="148" t="s">
        <v>49</v>
      </c>
      <c r="T32" s="148" t="s">
        <v>49</v>
      </c>
      <c r="U32" s="148" t="s">
        <v>49</v>
      </c>
      <c r="V32" s="148" t="s">
        <v>49</v>
      </c>
      <c r="W32" s="148" t="s">
        <v>49</v>
      </c>
      <c r="X32" s="148" t="s">
        <v>49</v>
      </c>
      <c r="Y32" s="148" t="s">
        <v>49</v>
      </c>
      <c r="Z32" s="148" t="s">
        <v>49</v>
      </c>
      <c r="AA32" s="148" t="s">
        <v>49</v>
      </c>
      <c r="AB32" s="148" t="s">
        <v>49</v>
      </c>
      <c r="AC32" s="148" t="s">
        <v>49</v>
      </c>
      <c r="AD32" s="148" t="s">
        <v>49</v>
      </c>
      <c r="AE32" s="148" t="s">
        <v>49</v>
      </c>
      <c r="AF32" s="148" t="s">
        <v>49</v>
      </c>
      <c r="AG32" s="148" t="s">
        <v>49</v>
      </c>
      <c r="AH32" s="148" t="s">
        <v>49</v>
      </c>
      <c r="AI32" s="148" t="s">
        <v>49</v>
      </c>
      <c r="AJ32" s="148" t="s">
        <v>49</v>
      </c>
      <c r="AK32" s="148" t="s">
        <v>49</v>
      </c>
      <c r="AL32" s="148" t="s">
        <v>49</v>
      </c>
      <c r="AM32" s="148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8" t="s">
        <v>49</v>
      </c>
      <c r="E33" s="148" t="s">
        <v>49</v>
      </c>
      <c r="F33" s="148" t="s">
        <v>49</v>
      </c>
      <c r="G33" s="148" t="s">
        <v>49</v>
      </c>
      <c r="H33" s="148" t="s">
        <v>49</v>
      </c>
      <c r="I33" s="148" t="s">
        <v>49</v>
      </c>
      <c r="J33" s="148" t="s">
        <v>49</v>
      </c>
      <c r="K33" s="148" t="s">
        <v>49</v>
      </c>
      <c r="L33" s="148" t="s">
        <v>49</v>
      </c>
      <c r="M33" s="148" t="s">
        <v>49</v>
      </c>
      <c r="N33" s="148" t="s">
        <v>49</v>
      </c>
      <c r="O33" s="148" t="s">
        <v>49</v>
      </c>
      <c r="P33" s="148" t="s">
        <v>49</v>
      </c>
      <c r="Q33" s="148" t="s">
        <v>49</v>
      </c>
      <c r="R33" s="148" t="s">
        <v>49</v>
      </c>
      <c r="S33" s="148" t="s">
        <v>49</v>
      </c>
      <c r="T33" s="148" t="s">
        <v>49</v>
      </c>
      <c r="U33" s="148" t="s">
        <v>49</v>
      </c>
      <c r="V33" s="148" t="s">
        <v>49</v>
      </c>
      <c r="W33" s="148" t="s">
        <v>49</v>
      </c>
      <c r="X33" s="148" t="s">
        <v>49</v>
      </c>
      <c r="Y33" s="148" t="s">
        <v>49</v>
      </c>
      <c r="Z33" s="148" t="s">
        <v>49</v>
      </c>
      <c r="AA33" s="148" t="s">
        <v>49</v>
      </c>
      <c r="AB33" s="148" t="s">
        <v>49</v>
      </c>
      <c r="AC33" s="148" t="s">
        <v>49</v>
      </c>
      <c r="AD33" s="148" t="s">
        <v>49</v>
      </c>
      <c r="AE33" s="148" t="s">
        <v>49</v>
      </c>
      <c r="AF33" s="148" t="s">
        <v>49</v>
      </c>
      <c r="AG33" s="148" t="s">
        <v>49</v>
      </c>
      <c r="AH33" s="148" t="s">
        <v>49</v>
      </c>
      <c r="AI33" s="148" t="s">
        <v>49</v>
      </c>
      <c r="AJ33" s="148" t="s">
        <v>49</v>
      </c>
      <c r="AK33" s="148" t="s">
        <v>49</v>
      </c>
      <c r="AL33" s="148" t="s">
        <v>49</v>
      </c>
      <c r="AM33" s="148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8" t="s">
        <v>49</v>
      </c>
      <c r="E34" s="148" t="s">
        <v>49</v>
      </c>
      <c r="F34" s="148" t="s">
        <v>49</v>
      </c>
      <c r="G34" s="148" t="s">
        <v>49</v>
      </c>
      <c r="H34" s="148" t="s">
        <v>49</v>
      </c>
      <c r="I34" s="148" t="s">
        <v>49</v>
      </c>
      <c r="J34" s="148" t="s">
        <v>49</v>
      </c>
      <c r="K34" s="148" t="s">
        <v>49</v>
      </c>
      <c r="L34" s="148" t="s">
        <v>49</v>
      </c>
      <c r="M34" s="148" t="s">
        <v>49</v>
      </c>
      <c r="N34" s="148" t="s">
        <v>49</v>
      </c>
      <c r="O34" s="148" t="s">
        <v>49</v>
      </c>
      <c r="P34" s="148" t="s">
        <v>49</v>
      </c>
      <c r="Q34" s="148" t="s">
        <v>49</v>
      </c>
      <c r="R34" s="148" t="s">
        <v>49</v>
      </c>
      <c r="S34" s="148" t="s">
        <v>49</v>
      </c>
      <c r="T34" s="148" t="s">
        <v>49</v>
      </c>
      <c r="U34" s="148" t="s">
        <v>49</v>
      </c>
      <c r="V34" s="148" t="s">
        <v>49</v>
      </c>
      <c r="W34" s="148" t="s">
        <v>49</v>
      </c>
      <c r="X34" s="148" t="s">
        <v>49</v>
      </c>
      <c r="Y34" s="148" t="s">
        <v>49</v>
      </c>
      <c r="Z34" s="148" t="s">
        <v>49</v>
      </c>
      <c r="AA34" s="148" t="s">
        <v>49</v>
      </c>
      <c r="AB34" s="148" t="s">
        <v>49</v>
      </c>
      <c r="AC34" s="148" t="s">
        <v>49</v>
      </c>
      <c r="AD34" s="148" t="s">
        <v>49</v>
      </c>
      <c r="AE34" s="148" t="s">
        <v>49</v>
      </c>
      <c r="AF34" s="148" t="s">
        <v>49</v>
      </c>
      <c r="AG34" s="148" t="s">
        <v>49</v>
      </c>
      <c r="AH34" s="148" t="s">
        <v>49</v>
      </c>
      <c r="AI34" s="148" t="s">
        <v>49</v>
      </c>
      <c r="AJ34" s="148" t="s">
        <v>49</v>
      </c>
      <c r="AK34" s="148" t="s">
        <v>49</v>
      </c>
      <c r="AL34" s="148" t="s">
        <v>49</v>
      </c>
      <c r="AM34" s="148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8" t="s">
        <v>49</v>
      </c>
      <c r="E35" s="148" t="s">
        <v>49</v>
      </c>
      <c r="F35" s="148" t="s">
        <v>49</v>
      </c>
      <c r="G35" s="148" t="s">
        <v>49</v>
      </c>
      <c r="H35" s="148" t="s">
        <v>49</v>
      </c>
      <c r="I35" s="148" t="s">
        <v>49</v>
      </c>
      <c r="J35" s="148" t="s">
        <v>49</v>
      </c>
      <c r="K35" s="148" t="s">
        <v>49</v>
      </c>
      <c r="L35" s="148" t="s">
        <v>49</v>
      </c>
      <c r="M35" s="148" t="s">
        <v>49</v>
      </c>
      <c r="N35" s="148" t="s">
        <v>49</v>
      </c>
      <c r="O35" s="148" t="s">
        <v>49</v>
      </c>
      <c r="P35" s="148" t="s">
        <v>49</v>
      </c>
      <c r="Q35" s="148" t="s">
        <v>49</v>
      </c>
      <c r="R35" s="148" t="s">
        <v>49</v>
      </c>
      <c r="S35" s="148" t="s">
        <v>49</v>
      </c>
      <c r="T35" s="148" t="s">
        <v>49</v>
      </c>
      <c r="U35" s="148" t="s">
        <v>49</v>
      </c>
      <c r="V35" s="148" t="s">
        <v>49</v>
      </c>
      <c r="W35" s="148" t="s">
        <v>49</v>
      </c>
      <c r="X35" s="148" t="s">
        <v>49</v>
      </c>
      <c r="Y35" s="148" t="s">
        <v>49</v>
      </c>
      <c r="Z35" s="148" t="s">
        <v>49</v>
      </c>
      <c r="AA35" s="148" t="s">
        <v>49</v>
      </c>
      <c r="AB35" s="148" t="s">
        <v>49</v>
      </c>
      <c r="AC35" s="148" t="s">
        <v>49</v>
      </c>
      <c r="AD35" s="148" t="s">
        <v>49</v>
      </c>
      <c r="AE35" s="148" t="s">
        <v>49</v>
      </c>
      <c r="AF35" s="148" t="s">
        <v>49</v>
      </c>
      <c r="AG35" s="148" t="s">
        <v>49</v>
      </c>
      <c r="AH35" s="148" t="s">
        <v>49</v>
      </c>
      <c r="AI35" s="148" t="s">
        <v>49</v>
      </c>
      <c r="AJ35" s="148" t="s">
        <v>49</v>
      </c>
      <c r="AK35" s="148" t="s">
        <v>49</v>
      </c>
      <c r="AL35" s="148" t="s">
        <v>49</v>
      </c>
      <c r="AM35" s="148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8" t="s">
        <v>49</v>
      </c>
      <c r="E36" s="148" t="s">
        <v>49</v>
      </c>
      <c r="F36" s="148" t="s">
        <v>49</v>
      </c>
      <c r="G36" s="148" t="s">
        <v>49</v>
      </c>
      <c r="H36" s="148" t="s">
        <v>49</v>
      </c>
      <c r="I36" s="148" t="s">
        <v>49</v>
      </c>
      <c r="J36" s="148" t="s">
        <v>49</v>
      </c>
      <c r="K36" s="148" t="s">
        <v>49</v>
      </c>
      <c r="L36" s="148" t="s">
        <v>49</v>
      </c>
      <c r="M36" s="148" t="s">
        <v>49</v>
      </c>
      <c r="N36" s="148" t="s">
        <v>49</v>
      </c>
      <c r="O36" s="148" t="s">
        <v>49</v>
      </c>
      <c r="P36" s="148" t="s">
        <v>49</v>
      </c>
      <c r="Q36" s="148" t="s">
        <v>49</v>
      </c>
      <c r="R36" s="148" t="s">
        <v>49</v>
      </c>
      <c r="S36" s="148" t="s">
        <v>49</v>
      </c>
      <c r="T36" s="148" t="s">
        <v>49</v>
      </c>
      <c r="U36" s="148" t="s">
        <v>49</v>
      </c>
      <c r="V36" s="148" t="s">
        <v>49</v>
      </c>
      <c r="W36" s="148" t="s">
        <v>49</v>
      </c>
      <c r="X36" s="148" t="s">
        <v>49</v>
      </c>
      <c r="Y36" s="148" t="s">
        <v>49</v>
      </c>
      <c r="Z36" s="148" t="s">
        <v>49</v>
      </c>
      <c r="AA36" s="148" t="s">
        <v>49</v>
      </c>
      <c r="AB36" s="148" t="s">
        <v>49</v>
      </c>
      <c r="AC36" s="148" t="s">
        <v>49</v>
      </c>
      <c r="AD36" s="148" t="s">
        <v>49</v>
      </c>
      <c r="AE36" s="148" t="s">
        <v>49</v>
      </c>
      <c r="AF36" s="148" t="s">
        <v>49</v>
      </c>
      <c r="AG36" s="148" t="s">
        <v>49</v>
      </c>
      <c r="AH36" s="148" t="s">
        <v>49</v>
      </c>
      <c r="AI36" s="148" t="s">
        <v>49</v>
      </c>
      <c r="AJ36" s="148" t="s">
        <v>49</v>
      </c>
      <c r="AK36" s="148" t="s">
        <v>49</v>
      </c>
      <c r="AL36" s="148" t="s">
        <v>49</v>
      </c>
      <c r="AM36" s="148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8" t="s">
        <v>49</v>
      </c>
      <c r="E37" s="148" t="s">
        <v>49</v>
      </c>
      <c r="F37" s="148" t="s">
        <v>49</v>
      </c>
      <c r="G37" s="148" t="s">
        <v>49</v>
      </c>
      <c r="H37" s="148" t="s">
        <v>49</v>
      </c>
      <c r="I37" s="148" t="s">
        <v>49</v>
      </c>
      <c r="J37" s="148" t="s">
        <v>49</v>
      </c>
      <c r="K37" s="148" t="s">
        <v>49</v>
      </c>
      <c r="L37" s="148" t="s">
        <v>49</v>
      </c>
      <c r="M37" s="148" t="s">
        <v>49</v>
      </c>
      <c r="N37" s="148" t="s">
        <v>49</v>
      </c>
      <c r="O37" s="148" t="s">
        <v>49</v>
      </c>
      <c r="P37" s="148" t="s">
        <v>49</v>
      </c>
      <c r="Q37" s="148" t="s">
        <v>49</v>
      </c>
      <c r="R37" s="148" t="s">
        <v>49</v>
      </c>
      <c r="S37" s="148" t="s">
        <v>49</v>
      </c>
      <c r="T37" s="148" t="s">
        <v>49</v>
      </c>
      <c r="U37" s="148" t="s">
        <v>49</v>
      </c>
      <c r="V37" s="148" t="s">
        <v>49</v>
      </c>
      <c r="W37" s="148" t="s">
        <v>49</v>
      </c>
      <c r="X37" s="148" t="s">
        <v>49</v>
      </c>
      <c r="Y37" s="148" t="s">
        <v>49</v>
      </c>
      <c r="Z37" s="148" t="s">
        <v>49</v>
      </c>
      <c r="AA37" s="148" t="s">
        <v>49</v>
      </c>
      <c r="AB37" s="148" t="s">
        <v>49</v>
      </c>
      <c r="AC37" s="148" t="s">
        <v>49</v>
      </c>
      <c r="AD37" s="148" t="s">
        <v>49</v>
      </c>
      <c r="AE37" s="148" t="s">
        <v>49</v>
      </c>
      <c r="AF37" s="148" t="s">
        <v>49</v>
      </c>
      <c r="AG37" s="148" t="s">
        <v>49</v>
      </c>
      <c r="AH37" s="148" t="s">
        <v>49</v>
      </c>
      <c r="AI37" s="148" t="s">
        <v>49</v>
      </c>
      <c r="AJ37" s="148" t="s">
        <v>49</v>
      </c>
      <c r="AK37" s="148" t="s">
        <v>49</v>
      </c>
      <c r="AL37" s="148" t="s">
        <v>49</v>
      </c>
      <c r="AM37" s="148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8" t="s">
        <v>49</v>
      </c>
      <c r="E38" s="148" t="s">
        <v>49</v>
      </c>
      <c r="F38" s="148" t="s">
        <v>49</v>
      </c>
      <c r="G38" s="148" t="s">
        <v>49</v>
      </c>
      <c r="H38" s="148" t="s">
        <v>49</v>
      </c>
      <c r="I38" s="148" t="s">
        <v>49</v>
      </c>
      <c r="J38" s="148" t="s">
        <v>49</v>
      </c>
      <c r="K38" s="148" t="s">
        <v>49</v>
      </c>
      <c r="L38" s="148" t="s">
        <v>49</v>
      </c>
      <c r="M38" s="148" t="s">
        <v>49</v>
      </c>
      <c r="N38" s="148" t="s">
        <v>49</v>
      </c>
      <c r="O38" s="148" t="s">
        <v>49</v>
      </c>
      <c r="P38" s="148" t="s">
        <v>49</v>
      </c>
      <c r="Q38" s="148" t="s">
        <v>49</v>
      </c>
      <c r="R38" s="148" t="s">
        <v>49</v>
      </c>
      <c r="S38" s="148" t="s">
        <v>49</v>
      </c>
      <c r="T38" s="148" t="s">
        <v>49</v>
      </c>
      <c r="U38" s="148" t="s">
        <v>49</v>
      </c>
      <c r="V38" s="148" t="s">
        <v>49</v>
      </c>
      <c r="W38" s="148" t="s">
        <v>49</v>
      </c>
      <c r="X38" s="148" t="s">
        <v>49</v>
      </c>
      <c r="Y38" s="148" t="s">
        <v>49</v>
      </c>
      <c r="Z38" s="148" t="s">
        <v>49</v>
      </c>
      <c r="AA38" s="148" t="s">
        <v>49</v>
      </c>
      <c r="AB38" s="148" t="s">
        <v>49</v>
      </c>
      <c r="AC38" s="148" t="s">
        <v>49</v>
      </c>
      <c r="AD38" s="148" t="s">
        <v>49</v>
      </c>
      <c r="AE38" s="148" t="s">
        <v>49</v>
      </c>
      <c r="AF38" s="148" t="s">
        <v>49</v>
      </c>
      <c r="AG38" s="148" t="s">
        <v>49</v>
      </c>
      <c r="AH38" s="148" t="s">
        <v>49</v>
      </c>
      <c r="AI38" s="148" t="s">
        <v>49</v>
      </c>
      <c r="AJ38" s="148" t="s">
        <v>49</v>
      </c>
      <c r="AK38" s="148" t="s">
        <v>49</v>
      </c>
      <c r="AL38" s="148" t="s">
        <v>49</v>
      </c>
      <c r="AM38" s="148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8" t="s">
        <v>49</v>
      </c>
      <c r="E39" s="148" t="s">
        <v>49</v>
      </c>
      <c r="F39" s="148" t="s">
        <v>49</v>
      </c>
      <c r="G39" s="148" t="s">
        <v>49</v>
      </c>
      <c r="H39" s="148" t="s">
        <v>49</v>
      </c>
      <c r="I39" s="148" t="s">
        <v>49</v>
      </c>
      <c r="J39" s="148" t="s">
        <v>49</v>
      </c>
      <c r="K39" s="148" t="s">
        <v>49</v>
      </c>
      <c r="L39" s="148" t="s">
        <v>49</v>
      </c>
      <c r="M39" s="148" t="s">
        <v>49</v>
      </c>
      <c r="N39" s="148" t="s">
        <v>49</v>
      </c>
      <c r="O39" s="148" t="s">
        <v>49</v>
      </c>
      <c r="P39" s="148" t="s">
        <v>49</v>
      </c>
      <c r="Q39" s="148" t="s">
        <v>49</v>
      </c>
      <c r="R39" s="148" t="s">
        <v>49</v>
      </c>
      <c r="S39" s="148" t="s">
        <v>49</v>
      </c>
      <c r="T39" s="148" t="s">
        <v>49</v>
      </c>
      <c r="U39" s="148" t="s">
        <v>49</v>
      </c>
      <c r="V39" s="148" t="s">
        <v>49</v>
      </c>
      <c r="W39" s="148" t="s">
        <v>49</v>
      </c>
      <c r="X39" s="148" t="s">
        <v>49</v>
      </c>
      <c r="Y39" s="148" t="s">
        <v>49</v>
      </c>
      <c r="Z39" s="148" t="s">
        <v>49</v>
      </c>
      <c r="AA39" s="148" t="s">
        <v>49</v>
      </c>
      <c r="AB39" s="148" t="s">
        <v>49</v>
      </c>
      <c r="AC39" s="148" t="s">
        <v>49</v>
      </c>
      <c r="AD39" s="148" t="s">
        <v>49</v>
      </c>
      <c r="AE39" s="148" t="s">
        <v>49</v>
      </c>
      <c r="AF39" s="148" t="s">
        <v>49</v>
      </c>
      <c r="AG39" s="148" t="s">
        <v>49</v>
      </c>
      <c r="AH39" s="148" t="s">
        <v>49</v>
      </c>
      <c r="AI39" s="148" t="s">
        <v>49</v>
      </c>
      <c r="AJ39" s="148" t="s">
        <v>49</v>
      </c>
      <c r="AK39" s="148" t="s">
        <v>49</v>
      </c>
      <c r="AL39" s="148" t="s">
        <v>49</v>
      </c>
      <c r="AM39" s="148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7" customWidth="1"/>
    <col min="2" max="2" width="42" style="67" customWidth="1"/>
    <col min="3" max="3" width="23.5" style="67" customWidth="1"/>
    <col min="4" max="4" width="37.5" style="67" customWidth="1"/>
    <col min="5" max="5" width="39.5" style="67" customWidth="1"/>
    <col min="6" max="6" width="26.5" style="67" customWidth="1"/>
    <col min="7" max="16384" width="9.33203125" style="67"/>
  </cols>
  <sheetData>
    <row r="1" spans="1:6" ht="20.25" customHeight="1">
      <c r="E1" s="464" t="s">
        <v>96</v>
      </c>
      <c r="F1" s="464"/>
    </row>
    <row r="2" spans="1:6" ht="15.75" customHeight="1">
      <c r="E2" s="464" t="s">
        <v>868</v>
      </c>
      <c r="F2" s="464"/>
    </row>
    <row r="3" spans="1:6" ht="18" customHeight="1">
      <c r="E3" s="464" t="s">
        <v>246</v>
      </c>
      <c r="F3" s="464"/>
    </row>
    <row r="4" spans="1:6" ht="18.75" customHeight="1">
      <c r="A4" s="78"/>
      <c r="B4" s="78"/>
      <c r="C4" s="78"/>
      <c r="D4" s="78"/>
      <c r="E4" s="464" t="s">
        <v>881</v>
      </c>
      <c r="F4" s="464"/>
    </row>
    <row r="5" spans="1:6" ht="18.75">
      <c r="A5" s="78"/>
      <c r="B5" s="78"/>
      <c r="C5" s="78"/>
      <c r="D5" s="78"/>
      <c r="E5" s="78"/>
      <c r="F5" s="139"/>
    </row>
    <row r="6" spans="1:6" ht="18.75">
      <c r="A6" s="78"/>
      <c r="B6" s="78"/>
      <c r="C6" s="78"/>
      <c r="D6" s="78"/>
      <c r="E6" s="78"/>
      <c r="F6" s="139"/>
    </row>
    <row r="7" spans="1:6" ht="15.75">
      <c r="A7" s="530" t="s">
        <v>550</v>
      </c>
      <c r="B7" s="530"/>
      <c r="C7" s="530"/>
      <c r="D7" s="530"/>
      <c r="E7" s="530"/>
      <c r="F7" s="530"/>
    </row>
    <row r="8" spans="1:6" ht="15.75">
      <c r="A8" s="78"/>
      <c r="B8" s="78"/>
      <c r="C8" s="78"/>
      <c r="D8" s="78"/>
      <c r="E8" s="78"/>
      <c r="F8" s="78"/>
    </row>
    <row r="9" spans="1:6" ht="15.75">
      <c r="A9" s="509" t="s">
        <v>551</v>
      </c>
      <c r="B9" s="509"/>
      <c r="C9" s="509"/>
      <c r="D9" s="509"/>
      <c r="E9" s="509"/>
      <c r="F9" s="509"/>
    </row>
    <row r="10" spans="1:6" ht="15.75">
      <c r="A10" s="509" t="s">
        <v>548</v>
      </c>
      <c r="B10" s="509"/>
      <c r="C10" s="509"/>
      <c r="D10" s="509"/>
      <c r="E10" s="509"/>
      <c r="F10" s="509"/>
    </row>
    <row r="11" spans="1:6" ht="15.75">
      <c r="A11" s="141"/>
      <c r="B11" s="141"/>
      <c r="C11" s="141"/>
      <c r="D11" s="141"/>
      <c r="E11" s="141"/>
      <c r="F11" s="141"/>
    </row>
    <row r="12" spans="1:6" ht="15.75">
      <c r="A12" s="529" t="s">
        <v>875</v>
      </c>
      <c r="B12" s="529"/>
      <c r="C12" s="529"/>
      <c r="D12" s="529"/>
      <c r="E12" s="529"/>
      <c r="F12" s="529"/>
    </row>
    <row r="13" spans="1:6" ht="15.75">
      <c r="A13" s="150"/>
      <c r="B13" s="150"/>
      <c r="C13" s="150"/>
      <c r="D13" s="150"/>
      <c r="E13" s="150"/>
      <c r="F13" s="150"/>
    </row>
    <row r="14" spans="1:6" ht="15.75">
      <c r="A14" s="522" t="s">
        <v>358</v>
      </c>
      <c r="B14" s="522"/>
      <c r="C14" s="522"/>
      <c r="D14" s="522"/>
      <c r="E14" s="522"/>
      <c r="F14" s="522"/>
    </row>
    <row r="15" spans="1:6" ht="15">
      <c r="A15" s="523" t="s">
        <v>552</v>
      </c>
      <c r="B15" s="523"/>
      <c r="C15" s="523"/>
      <c r="D15" s="523"/>
      <c r="E15" s="523"/>
      <c r="F15" s="523"/>
    </row>
    <row r="16" spans="1:6" ht="15.75">
      <c r="A16" s="524"/>
      <c r="B16" s="524"/>
      <c r="C16" s="524"/>
      <c r="D16" s="524"/>
      <c r="E16" s="524"/>
      <c r="F16" s="143"/>
    </row>
    <row r="17" spans="1:6" ht="39.75" customHeight="1">
      <c r="A17" s="525" t="s">
        <v>30</v>
      </c>
      <c r="B17" s="512" t="s">
        <v>206</v>
      </c>
      <c r="C17" s="511" t="s">
        <v>553</v>
      </c>
      <c r="D17" s="513" t="s">
        <v>554</v>
      </c>
      <c r="E17" s="514"/>
      <c r="F17" s="528" t="s">
        <v>555</v>
      </c>
    </row>
    <row r="18" spans="1:6" ht="87.75" customHeight="1">
      <c r="A18" s="526"/>
      <c r="B18" s="512"/>
      <c r="C18" s="511"/>
      <c r="D18" s="516"/>
      <c r="E18" s="517"/>
      <c r="F18" s="528"/>
    </row>
    <row r="19" spans="1:6" ht="57.75" customHeight="1">
      <c r="A19" s="526"/>
      <c r="B19" s="512"/>
      <c r="C19" s="511"/>
      <c r="D19" s="512" t="s">
        <v>556</v>
      </c>
      <c r="E19" s="512"/>
      <c r="F19" s="528"/>
    </row>
    <row r="20" spans="1:6" ht="31.5">
      <c r="A20" s="527"/>
      <c r="B20" s="512"/>
      <c r="C20" s="511"/>
      <c r="D20" s="144" t="s">
        <v>557</v>
      </c>
      <c r="E20" s="144" t="s">
        <v>558</v>
      </c>
      <c r="F20" s="528"/>
    </row>
    <row r="21" spans="1:6">
      <c r="A21" s="153">
        <v>1</v>
      </c>
      <c r="B21" s="153">
        <v>2</v>
      </c>
      <c r="C21" s="153">
        <v>3</v>
      </c>
      <c r="D21" s="154" t="s">
        <v>369</v>
      </c>
      <c r="E21" s="154" t="s">
        <v>370</v>
      </c>
      <c r="F21" s="154" t="s">
        <v>397</v>
      </c>
    </row>
    <row r="22" spans="1:6" ht="25.5">
      <c r="A22" s="32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2" t="s">
        <v>49</v>
      </c>
      <c r="E22" s="152" t="s">
        <v>49</v>
      </c>
      <c r="F22" s="152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2" t="s">
        <v>49</v>
      </c>
      <c r="E23" s="152" t="s">
        <v>49</v>
      </c>
      <c r="F23" s="152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2" t="s">
        <v>49</v>
      </c>
      <c r="E24" s="152" t="s">
        <v>49</v>
      </c>
      <c r="F24" s="152" t="s">
        <v>559</v>
      </c>
    </row>
    <row r="25" spans="1:6" ht="38.25">
      <c r="A25" s="32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2"/>
      <c r="E25" s="152"/>
      <c r="F25" s="152"/>
    </row>
    <row r="26" spans="1:6" ht="63.75">
      <c r="A26" s="32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2" t="s">
        <v>49</v>
      </c>
      <c r="E26" s="152" t="s">
        <v>49</v>
      </c>
      <c r="F26" s="152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2" t="s">
        <v>49</v>
      </c>
      <c r="E27" s="152" t="s">
        <v>49</v>
      </c>
      <c r="F27" s="152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2" t="s">
        <v>49</v>
      </c>
      <c r="E28" s="152" t="s">
        <v>49</v>
      </c>
      <c r="F28" s="152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2" t="s">
        <v>49</v>
      </c>
      <c r="E29" s="152" t="s">
        <v>49</v>
      </c>
      <c r="F29" s="152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2" t="s">
        <v>49</v>
      </c>
      <c r="E30" s="152" t="s">
        <v>49</v>
      </c>
      <c r="F30" s="152" t="s">
        <v>559</v>
      </c>
    </row>
    <row r="31" spans="1:6" ht="38.25">
      <c r="A31" s="32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2" t="s">
        <v>49</v>
      </c>
      <c r="E31" s="152" t="s">
        <v>49</v>
      </c>
      <c r="F31" s="152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2" t="s">
        <v>49</v>
      </c>
      <c r="E32" s="152" t="s">
        <v>49</v>
      </c>
      <c r="F32" s="152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2" t="s">
        <v>49</v>
      </c>
      <c r="E33" s="152" t="s">
        <v>49</v>
      </c>
      <c r="F33" s="152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2" t="s">
        <v>49</v>
      </c>
      <c r="E34" s="152" t="s">
        <v>49</v>
      </c>
      <c r="F34" s="152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2" t="s">
        <v>49</v>
      </c>
      <c r="E35" s="152" t="s">
        <v>49</v>
      </c>
      <c r="F35" s="152" t="s">
        <v>559</v>
      </c>
    </row>
    <row r="36" spans="1:6" ht="38.25">
      <c r="A36" s="32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2" t="s">
        <v>49</v>
      </c>
      <c r="E36" s="152" t="s">
        <v>49</v>
      </c>
      <c r="F36" s="152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2" t="s">
        <v>49</v>
      </c>
      <c r="E37" s="152" t="s">
        <v>49</v>
      </c>
      <c r="F37" s="152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2" t="s">
        <v>49</v>
      </c>
      <c r="E38" s="152" t="s">
        <v>49</v>
      </c>
      <c r="F38" s="152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2" t="s">
        <v>49</v>
      </c>
      <c r="E39" s="152" t="s">
        <v>49</v>
      </c>
      <c r="F39" s="152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2" t="s">
        <v>49</v>
      </c>
      <c r="E40" s="152" t="s">
        <v>49</v>
      </c>
      <c r="F40" s="152" t="s">
        <v>559</v>
      </c>
    </row>
    <row r="41" spans="1:6" ht="51">
      <c r="A41" s="32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2" t="s">
        <v>49</v>
      </c>
      <c r="E41" s="152" t="s">
        <v>49</v>
      </c>
      <c r="F41" s="152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2" t="s">
        <v>49</v>
      </c>
      <c r="E42" s="152" t="s">
        <v>49</v>
      </c>
      <c r="F42" s="152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2" t="s">
        <v>49</v>
      </c>
      <c r="E43" s="152" t="s">
        <v>49</v>
      </c>
      <c r="F43" s="152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7" customWidth="1"/>
    <col min="2" max="2" width="44" style="67" customWidth="1"/>
    <col min="3" max="3" width="22.83203125" style="67" customWidth="1"/>
    <col min="4" max="4" width="21.33203125" style="67" customWidth="1"/>
    <col min="5" max="5" width="21" style="67" customWidth="1"/>
    <col min="6" max="6" width="22.33203125" style="67" customWidth="1"/>
    <col min="7" max="7" width="37.83203125" style="67" customWidth="1"/>
    <col min="8" max="8" width="27.33203125" style="67" customWidth="1"/>
    <col min="9" max="9" width="32.33203125" style="67" customWidth="1"/>
    <col min="10" max="11" width="37.83203125" style="67" customWidth="1"/>
    <col min="12" max="12" width="32.5" style="67" customWidth="1"/>
    <col min="13" max="13" width="44.33203125" style="67" customWidth="1"/>
    <col min="14" max="14" width="56.1640625" style="67" customWidth="1"/>
    <col min="15" max="17" width="22.83203125" style="67" customWidth="1"/>
    <col min="18" max="18" width="18" style="67" customWidth="1"/>
    <col min="19" max="16384" width="9.33203125" style="67"/>
  </cols>
  <sheetData>
    <row r="1" spans="1:18" ht="19.5" customHeight="1">
      <c r="P1" s="464" t="s">
        <v>96</v>
      </c>
      <c r="Q1" s="464"/>
      <c r="R1" s="464"/>
    </row>
    <row r="2" spans="1:18" ht="17.25" customHeight="1">
      <c r="P2" s="464" t="s">
        <v>868</v>
      </c>
      <c r="Q2" s="464"/>
      <c r="R2" s="464"/>
    </row>
    <row r="3" spans="1:18" ht="19.5" customHeight="1">
      <c r="P3" s="464" t="s">
        <v>887</v>
      </c>
      <c r="Q3" s="464"/>
      <c r="R3" s="464"/>
    </row>
    <row r="4" spans="1:18" ht="18.75" customHeight="1">
      <c r="A4" s="155"/>
      <c r="B4" s="156"/>
      <c r="C4" s="156"/>
      <c r="D4" s="156"/>
      <c r="E4" s="78"/>
      <c r="F4" s="78"/>
      <c r="G4" s="78"/>
      <c r="H4" s="78"/>
      <c r="I4" s="78"/>
      <c r="J4" s="78"/>
      <c r="K4" s="78"/>
      <c r="L4" s="78"/>
      <c r="M4" s="78"/>
      <c r="N4" s="156"/>
      <c r="O4" s="156"/>
      <c r="P4" s="532" t="s">
        <v>881</v>
      </c>
      <c r="Q4" s="532"/>
      <c r="R4" s="532"/>
    </row>
    <row r="5" spans="1:18" ht="18.75">
      <c r="A5" s="155"/>
      <c r="B5" s="156"/>
      <c r="C5" s="156"/>
      <c r="D5" s="156"/>
      <c r="E5" s="78"/>
      <c r="F5" s="78"/>
      <c r="G5" s="78"/>
      <c r="H5" s="78"/>
      <c r="I5" s="78"/>
      <c r="J5" s="78"/>
      <c r="K5" s="78"/>
      <c r="L5" s="78"/>
      <c r="M5" s="78"/>
      <c r="N5" s="156"/>
      <c r="O5" s="156"/>
      <c r="P5" s="156"/>
      <c r="Q5" s="156"/>
      <c r="R5" s="139"/>
    </row>
    <row r="6" spans="1:18" ht="18.75">
      <c r="A6" s="155"/>
      <c r="B6" s="156"/>
      <c r="C6" s="156"/>
      <c r="D6" s="156"/>
      <c r="E6" s="78"/>
      <c r="F6" s="78"/>
      <c r="G6" s="78"/>
      <c r="H6" s="78"/>
      <c r="I6" s="78"/>
      <c r="J6" s="78"/>
      <c r="K6" s="78"/>
      <c r="L6" s="78"/>
      <c r="M6" s="78"/>
      <c r="N6" s="156"/>
      <c r="O6" s="156"/>
      <c r="P6" s="156"/>
      <c r="Q6" s="156"/>
      <c r="R6" s="139"/>
    </row>
    <row r="7" spans="1:18" ht="15.75">
      <c r="A7" s="508" t="s">
        <v>560</v>
      </c>
      <c r="B7" s="508"/>
      <c r="C7" s="508"/>
      <c r="D7" s="508"/>
      <c r="E7" s="508"/>
      <c r="F7" s="508"/>
      <c r="G7" s="508"/>
      <c r="H7" s="508"/>
      <c r="I7" s="508"/>
      <c r="J7" s="508"/>
      <c r="K7" s="508"/>
      <c r="L7" s="508"/>
      <c r="M7" s="508"/>
      <c r="N7" s="508"/>
      <c r="O7" s="508"/>
      <c r="P7" s="508"/>
      <c r="Q7" s="508"/>
      <c r="R7" s="508"/>
    </row>
    <row r="8" spans="1:18" ht="15.75">
      <c r="A8" s="140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</row>
    <row r="9" spans="1:18" ht="15.75">
      <c r="A9" s="509" t="s">
        <v>551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</row>
    <row r="10" spans="1:18" ht="15.75">
      <c r="A10" s="419" t="s">
        <v>548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</row>
    <row r="11" spans="1:18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</row>
    <row r="12" spans="1:18" ht="15.75">
      <c r="A12" s="520" t="s">
        <v>875</v>
      </c>
      <c r="B12" s="520"/>
      <c r="C12" s="520"/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520"/>
      <c r="R12" s="520"/>
    </row>
    <row r="13" spans="1:18" ht="14.25">
      <c r="A13" s="531"/>
      <c r="B13" s="531"/>
      <c r="C13" s="531"/>
      <c r="D13" s="531"/>
      <c r="E13" s="531"/>
      <c r="F13" s="531"/>
      <c r="G13" s="531"/>
      <c r="H13" s="531"/>
      <c r="I13" s="531"/>
      <c r="J13" s="531"/>
      <c r="K13" s="531"/>
      <c r="L13" s="531"/>
      <c r="M13" s="531"/>
      <c r="N13" s="531"/>
      <c r="O13" s="531"/>
      <c r="P13" s="531"/>
      <c r="Q13" s="531"/>
      <c r="R13" s="531"/>
    </row>
    <row r="14" spans="1:18" ht="173.25" customHeight="1">
      <c r="A14" s="157" t="s">
        <v>30</v>
      </c>
      <c r="B14" s="157" t="s">
        <v>206</v>
      </c>
      <c r="C14" s="157" t="s">
        <v>561</v>
      </c>
      <c r="D14" s="158" t="s">
        <v>562</v>
      </c>
      <c r="E14" s="158" t="s">
        <v>563</v>
      </c>
      <c r="F14" s="157" t="s">
        <v>564</v>
      </c>
      <c r="G14" s="159" t="s">
        <v>565</v>
      </c>
      <c r="H14" s="157" t="s">
        <v>566</v>
      </c>
      <c r="I14" s="157" t="s">
        <v>567</v>
      </c>
      <c r="J14" s="157" t="s">
        <v>568</v>
      </c>
      <c r="K14" s="157" t="s">
        <v>569</v>
      </c>
      <c r="L14" s="157" t="s">
        <v>570</v>
      </c>
      <c r="M14" s="160" t="s">
        <v>571</v>
      </c>
      <c r="N14" s="161" t="s">
        <v>572</v>
      </c>
      <c r="O14" s="162" t="s">
        <v>573</v>
      </c>
      <c r="P14" s="162" t="s">
        <v>574</v>
      </c>
      <c r="Q14" s="162" t="s">
        <v>575</v>
      </c>
      <c r="R14" s="157" t="s">
        <v>576</v>
      </c>
    </row>
    <row r="15" spans="1:18" ht="15">
      <c r="A15" s="163">
        <v>1</v>
      </c>
      <c r="B15" s="163">
        <v>2</v>
      </c>
      <c r="C15" s="163">
        <v>3</v>
      </c>
      <c r="D15" s="163">
        <v>4</v>
      </c>
      <c r="E15" s="163">
        <v>5</v>
      </c>
      <c r="F15" s="163">
        <v>6</v>
      </c>
      <c r="G15" s="163">
        <v>7</v>
      </c>
      <c r="H15" s="163">
        <v>8</v>
      </c>
      <c r="I15" s="163">
        <v>9</v>
      </c>
      <c r="J15" s="163">
        <v>10</v>
      </c>
      <c r="K15" s="163">
        <v>11</v>
      </c>
      <c r="L15" s="163">
        <v>12</v>
      </c>
      <c r="M15" s="163">
        <v>13</v>
      </c>
      <c r="N15" s="163">
        <v>14</v>
      </c>
      <c r="O15" s="163">
        <v>15</v>
      </c>
      <c r="P15" s="163">
        <v>16</v>
      </c>
      <c r="Q15" s="163">
        <v>17</v>
      </c>
      <c r="R15" s="163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6" t="s">
        <v>49</v>
      </c>
      <c r="E16" s="56" t="s">
        <v>49</v>
      </c>
      <c r="F16" s="56" t="s">
        <v>49</v>
      </c>
      <c r="G16" s="56" t="s">
        <v>49</v>
      </c>
      <c r="H16" s="56" t="s">
        <v>49</v>
      </c>
      <c r="I16" s="56" t="s">
        <v>49</v>
      </c>
      <c r="J16" s="56" t="s">
        <v>49</v>
      </c>
      <c r="K16" s="56" t="s">
        <v>49</v>
      </c>
      <c r="L16" s="56" t="s">
        <v>49</v>
      </c>
      <c r="M16" s="56" t="s">
        <v>49</v>
      </c>
      <c r="N16" s="56" t="s">
        <v>49</v>
      </c>
      <c r="O16" s="56" t="s">
        <v>49</v>
      </c>
      <c r="P16" s="56" t="s">
        <v>49</v>
      </c>
      <c r="Q16" s="56" t="s">
        <v>49</v>
      </c>
      <c r="R16" s="56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6" t="s">
        <v>49</v>
      </c>
      <c r="E17" s="56" t="s">
        <v>49</v>
      </c>
      <c r="F17" s="56" t="s">
        <v>49</v>
      </c>
      <c r="G17" s="56" t="s">
        <v>49</v>
      </c>
      <c r="H17" s="56" t="s">
        <v>49</v>
      </c>
      <c r="I17" s="56" t="s">
        <v>49</v>
      </c>
      <c r="J17" s="56" t="s">
        <v>49</v>
      </c>
      <c r="K17" s="56" t="s">
        <v>49</v>
      </c>
      <c r="L17" s="56" t="s">
        <v>49</v>
      </c>
      <c r="M17" s="56" t="s">
        <v>49</v>
      </c>
      <c r="N17" s="56" t="s">
        <v>49</v>
      </c>
      <c r="O17" s="56" t="s">
        <v>49</v>
      </c>
      <c r="P17" s="56" t="s">
        <v>49</v>
      </c>
      <c r="Q17" s="56" t="s">
        <v>49</v>
      </c>
      <c r="R17" s="56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6" t="s">
        <v>49</v>
      </c>
      <c r="E18" s="56" t="s">
        <v>49</v>
      </c>
      <c r="F18" s="56" t="s">
        <v>49</v>
      </c>
      <c r="G18" s="56" t="s">
        <v>49</v>
      </c>
      <c r="H18" s="56" t="s">
        <v>49</v>
      </c>
      <c r="I18" s="56" t="s">
        <v>49</v>
      </c>
      <c r="J18" s="56" t="s">
        <v>49</v>
      </c>
      <c r="K18" s="56" t="s">
        <v>49</v>
      </c>
      <c r="L18" s="56" t="s">
        <v>49</v>
      </c>
      <c r="M18" s="56" t="s">
        <v>49</v>
      </c>
      <c r="N18" s="56" t="s">
        <v>49</v>
      </c>
      <c r="O18" s="56" t="s">
        <v>49</v>
      </c>
      <c r="P18" s="56" t="s">
        <v>49</v>
      </c>
      <c r="Q18" s="56" t="s">
        <v>49</v>
      </c>
      <c r="R18" s="56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6" t="s">
        <v>49</v>
      </c>
      <c r="E20" s="56" t="s">
        <v>49</v>
      </c>
      <c r="F20" s="56" t="s">
        <v>49</v>
      </c>
      <c r="G20" s="56" t="s">
        <v>49</v>
      </c>
      <c r="H20" s="56" t="s">
        <v>49</v>
      </c>
      <c r="I20" s="56" t="s">
        <v>49</v>
      </c>
      <c r="J20" s="56" t="s">
        <v>49</v>
      </c>
      <c r="K20" s="56" t="s">
        <v>49</v>
      </c>
      <c r="L20" s="56" t="s">
        <v>49</v>
      </c>
      <c r="M20" s="56" t="s">
        <v>49</v>
      </c>
      <c r="N20" s="56" t="s">
        <v>49</v>
      </c>
      <c r="O20" s="56" t="s">
        <v>49</v>
      </c>
      <c r="P20" s="56" t="s">
        <v>49</v>
      </c>
      <c r="Q20" s="56" t="s">
        <v>49</v>
      </c>
      <c r="R20" s="56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6" t="s">
        <v>49</v>
      </c>
      <c r="E21" s="56" t="s">
        <v>49</v>
      </c>
      <c r="F21" s="56" t="s">
        <v>49</v>
      </c>
      <c r="G21" s="56" t="s">
        <v>49</v>
      </c>
      <c r="H21" s="56" t="s">
        <v>49</v>
      </c>
      <c r="I21" s="56" t="s">
        <v>49</v>
      </c>
      <c r="J21" s="56" t="s">
        <v>49</v>
      </c>
      <c r="K21" s="56" t="s">
        <v>49</v>
      </c>
      <c r="L21" s="56" t="s">
        <v>49</v>
      </c>
      <c r="M21" s="56" t="s">
        <v>49</v>
      </c>
      <c r="N21" s="56" t="s">
        <v>49</v>
      </c>
      <c r="O21" s="56" t="s">
        <v>49</v>
      </c>
      <c r="P21" s="56" t="s">
        <v>49</v>
      </c>
      <c r="Q21" s="56" t="s">
        <v>49</v>
      </c>
      <c r="R21" s="56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6" t="s">
        <v>577</v>
      </c>
      <c r="E22" s="56" t="s">
        <v>578</v>
      </c>
      <c r="F22" s="56" t="s">
        <v>579</v>
      </c>
      <c r="G22" s="56" t="s">
        <v>49</v>
      </c>
      <c r="H22" s="56" t="s">
        <v>49</v>
      </c>
      <c r="I22" s="56" t="s">
        <v>49</v>
      </c>
      <c r="J22" s="56" t="s">
        <v>49</v>
      </c>
      <c r="K22" s="56" t="s">
        <v>49</v>
      </c>
      <c r="L22" s="56" t="s">
        <v>49</v>
      </c>
      <c r="M22" s="164" t="s">
        <v>580</v>
      </c>
      <c r="N22" s="56" t="s">
        <v>581</v>
      </c>
      <c r="O22" s="56" t="s">
        <v>581</v>
      </c>
      <c r="P22" s="56" t="s">
        <v>581</v>
      </c>
      <c r="Q22" s="56" t="s">
        <v>581</v>
      </c>
      <c r="R22" s="56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6" t="s">
        <v>577</v>
      </c>
      <c r="E23" s="56" t="s">
        <v>578</v>
      </c>
      <c r="F23" s="56" t="s">
        <v>579</v>
      </c>
      <c r="G23" s="56" t="s">
        <v>49</v>
      </c>
      <c r="H23" s="56" t="s">
        <v>49</v>
      </c>
      <c r="I23" s="56" t="s">
        <v>49</v>
      </c>
      <c r="J23" s="56" t="s">
        <v>49</v>
      </c>
      <c r="K23" s="56" t="s">
        <v>49</v>
      </c>
      <c r="L23" s="56" t="s">
        <v>49</v>
      </c>
      <c r="M23" s="164" t="s">
        <v>580</v>
      </c>
      <c r="N23" s="56" t="s">
        <v>581</v>
      </c>
      <c r="O23" s="56" t="s">
        <v>581</v>
      </c>
      <c r="P23" s="56" t="s">
        <v>581</v>
      </c>
      <c r="Q23" s="56" t="s">
        <v>581</v>
      </c>
      <c r="R23" s="56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6" t="s">
        <v>577</v>
      </c>
      <c r="E24" s="56" t="s">
        <v>578</v>
      </c>
      <c r="F24" s="56" t="s">
        <v>579</v>
      </c>
      <c r="G24" s="56" t="s">
        <v>49</v>
      </c>
      <c r="H24" s="56" t="s">
        <v>49</v>
      </c>
      <c r="I24" s="56" t="s">
        <v>49</v>
      </c>
      <c r="J24" s="56" t="s">
        <v>49</v>
      </c>
      <c r="K24" s="56" t="s">
        <v>49</v>
      </c>
      <c r="L24" s="56" t="s">
        <v>49</v>
      </c>
      <c r="M24" s="164" t="s">
        <v>580</v>
      </c>
      <c r="N24" s="56" t="s">
        <v>581</v>
      </c>
      <c r="O24" s="56" t="s">
        <v>581</v>
      </c>
      <c r="P24" s="56" t="s">
        <v>581</v>
      </c>
      <c r="Q24" s="56" t="s">
        <v>581</v>
      </c>
      <c r="R24" s="56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6" t="s">
        <v>49</v>
      </c>
      <c r="E25" s="56" t="s">
        <v>49</v>
      </c>
      <c r="F25" s="56" t="s">
        <v>49</v>
      </c>
      <c r="G25" s="56" t="s">
        <v>49</v>
      </c>
      <c r="H25" s="56" t="s">
        <v>49</v>
      </c>
      <c r="I25" s="56" t="s">
        <v>49</v>
      </c>
      <c r="J25" s="56" t="s">
        <v>49</v>
      </c>
      <c r="K25" s="56" t="s">
        <v>49</v>
      </c>
      <c r="L25" s="56" t="s">
        <v>49</v>
      </c>
      <c r="M25" s="56" t="s">
        <v>49</v>
      </c>
      <c r="N25" s="56" t="s">
        <v>49</v>
      </c>
      <c r="O25" s="56" t="s">
        <v>49</v>
      </c>
      <c r="P25" s="56" t="s">
        <v>49</v>
      </c>
      <c r="Q25" s="56" t="s">
        <v>49</v>
      </c>
      <c r="R25" s="56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6" t="s">
        <v>49</v>
      </c>
      <c r="E26" s="56" t="s">
        <v>49</v>
      </c>
      <c r="F26" s="56" t="s">
        <v>49</v>
      </c>
      <c r="G26" s="56" t="s">
        <v>49</v>
      </c>
      <c r="H26" s="56" t="s">
        <v>49</v>
      </c>
      <c r="I26" s="56" t="s">
        <v>49</v>
      </c>
      <c r="J26" s="56" t="s">
        <v>49</v>
      </c>
      <c r="K26" s="56" t="s">
        <v>49</v>
      </c>
      <c r="L26" s="56" t="s">
        <v>49</v>
      </c>
      <c r="M26" s="56" t="s">
        <v>49</v>
      </c>
      <c r="N26" s="56" t="s">
        <v>49</v>
      </c>
      <c r="O26" s="56" t="s">
        <v>49</v>
      </c>
      <c r="P26" s="56" t="s">
        <v>49</v>
      </c>
      <c r="Q26" s="56" t="s">
        <v>49</v>
      </c>
      <c r="R26" s="56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6" t="s">
        <v>577</v>
      </c>
      <c r="E27" s="56" t="s">
        <v>578</v>
      </c>
      <c r="F27" s="56" t="s">
        <v>579</v>
      </c>
      <c r="G27" s="56" t="s">
        <v>49</v>
      </c>
      <c r="H27" s="56" t="s">
        <v>49</v>
      </c>
      <c r="I27" s="56" t="s">
        <v>49</v>
      </c>
      <c r="J27" s="56" t="s">
        <v>49</v>
      </c>
      <c r="K27" s="56" t="s">
        <v>49</v>
      </c>
      <c r="L27" s="56" t="s">
        <v>49</v>
      </c>
      <c r="M27" s="164" t="s">
        <v>580</v>
      </c>
      <c r="N27" s="56" t="s">
        <v>581</v>
      </c>
      <c r="O27" s="56" t="s">
        <v>581</v>
      </c>
      <c r="P27" s="56" t="s">
        <v>581</v>
      </c>
      <c r="Q27" s="56" t="s">
        <v>581</v>
      </c>
      <c r="R27" s="56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6" t="s">
        <v>577</v>
      </c>
      <c r="E28" s="56" t="s">
        <v>578</v>
      </c>
      <c r="F28" s="56" t="s">
        <v>579</v>
      </c>
      <c r="G28" s="56" t="s">
        <v>49</v>
      </c>
      <c r="H28" s="56" t="s">
        <v>49</v>
      </c>
      <c r="I28" s="56" t="s">
        <v>49</v>
      </c>
      <c r="J28" s="56" t="s">
        <v>49</v>
      </c>
      <c r="K28" s="56" t="s">
        <v>49</v>
      </c>
      <c r="L28" s="56" t="s">
        <v>49</v>
      </c>
      <c r="M28" s="164" t="s">
        <v>580</v>
      </c>
      <c r="N28" s="56" t="s">
        <v>581</v>
      </c>
      <c r="O28" s="56" t="s">
        <v>581</v>
      </c>
      <c r="P28" s="56" t="s">
        <v>581</v>
      </c>
      <c r="Q28" s="56" t="s">
        <v>581</v>
      </c>
      <c r="R28" s="56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6" t="s">
        <v>577</v>
      </c>
      <c r="E29" s="56" t="s">
        <v>578</v>
      </c>
      <c r="F29" s="56" t="s">
        <v>579</v>
      </c>
      <c r="G29" s="56" t="s">
        <v>49</v>
      </c>
      <c r="H29" s="56" t="s">
        <v>49</v>
      </c>
      <c r="I29" s="56" t="s">
        <v>49</v>
      </c>
      <c r="J29" s="56" t="s">
        <v>49</v>
      </c>
      <c r="K29" s="56" t="s">
        <v>49</v>
      </c>
      <c r="L29" s="56" t="s">
        <v>49</v>
      </c>
      <c r="M29" s="164" t="s">
        <v>580</v>
      </c>
      <c r="N29" s="56" t="s">
        <v>581</v>
      </c>
      <c r="O29" s="56" t="s">
        <v>581</v>
      </c>
      <c r="P29" s="56" t="s">
        <v>581</v>
      </c>
      <c r="Q29" s="56" t="s">
        <v>581</v>
      </c>
      <c r="R29" s="56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6" t="s">
        <v>49</v>
      </c>
      <c r="E30" s="56" t="s">
        <v>49</v>
      </c>
      <c r="F30" s="56" t="s">
        <v>49</v>
      </c>
      <c r="G30" s="164" t="s">
        <v>49</v>
      </c>
      <c r="H30" s="164" t="s">
        <v>49</v>
      </c>
      <c r="I30" s="164" t="s">
        <v>49</v>
      </c>
      <c r="J30" s="164" t="s">
        <v>49</v>
      </c>
      <c r="K30" s="164" t="s">
        <v>49</v>
      </c>
      <c r="L30" s="164" t="s">
        <v>49</v>
      </c>
      <c r="M30" s="164" t="s">
        <v>49</v>
      </c>
      <c r="N30" s="164" t="s">
        <v>49</v>
      </c>
      <c r="O30" s="164" t="s">
        <v>49</v>
      </c>
      <c r="P30" s="164" t="s">
        <v>49</v>
      </c>
      <c r="Q30" s="164" t="s">
        <v>49</v>
      </c>
      <c r="R30" s="164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6" t="s">
        <v>49</v>
      </c>
      <c r="E31" s="56" t="s">
        <v>49</v>
      </c>
      <c r="F31" s="56" t="s">
        <v>49</v>
      </c>
      <c r="G31" s="56" t="s">
        <v>49</v>
      </c>
      <c r="H31" s="56" t="s">
        <v>49</v>
      </c>
      <c r="I31" s="56" t="s">
        <v>49</v>
      </c>
      <c r="J31" s="56" t="s">
        <v>49</v>
      </c>
      <c r="K31" s="56" t="s">
        <v>49</v>
      </c>
      <c r="L31" s="56" t="s">
        <v>49</v>
      </c>
      <c r="M31" s="56" t="s">
        <v>49</v>
      </c>
      <c r="N31" s="56" t="s">
        <v>49</v>
      </c>
      <c r="O31" s="56" t="s">
        <v>49</v>
      </c>
      <c r="P31" s="56" t="s">
        <v>49</v>
      </c>
      <c r="Q31" s="56" t="s">
        <v>49</v>
      </c>
      <c r="R31" s="56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6" t="s">
        <v>577</v>
      </c>
      <c r="E32" s="56" t="s">
        <v>578</v>
      </c>
      <c r="F32" s="56" t="s">
        <v>579</v>
      </c>
      <c r="G32" s="56" t="s">
        <v>49</v>
      </c>
      <c r="H32" s="56" t="s">
        <v>49</v>
      </c>
      <c r="I32" s="56" t="s">
        <v>49</v>
      </c>
      <c r="J32" s="56" t="s">
        <v>49</v>
      </c>
      <c r="K32" s="56" t="s">
        <v>49</v>
      </c>
      <c r="L32" s="56" t="s">
        <v>49</v>
      </c>
      <c r="M32" s="164" t="s">
        <v>580</v>
      </c>
      <c r="N32" s="164" t="s">
        <v>581</v>
      </c>
      <c r="O32" s="164" t="s">
        <v>581</v>
      </c>
      <c r="P32" s="164" t="s">
        <v>581</v>
      </c>
      <c r="Q32" s="164" t="s">
        <v>581</v>
      </c>
      <c r="R32" s="164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6" t="s">
        <v>49</v>
      </c>
      <c r="E33" s="56" t="s">
        <v>49</v>
      </c>
      <c r="F33" s="56" t="s">
        <v>49</v>
      </c>
      <c r="G33" s="56" t="s">
        <v>49</v>
      </c>
      <c r="H33" s="56" t="s">
        <v>49</v>
      </c>
      <c r="I33" s="56" t="s">
        <v>49</v>
      </c>
      <c r="J33" s="56" t="s">
        <v>49</v>
      </c>
      <c r="K33" s="56" t="s">
        <v>49</v>
      </c>
      <c r="L33" s="56" t="s">
        <v>49</v>
      </c>
      <c r="M33" s="56" t="s">
        <v>49</v>
      </c>
      <c r="N33" s="56" t="s">
        <v>49</v>
      </c>
      <c r="O33" s="56" t="s">
        <v>49</v>
      </c>
      <c r="P33" s="56" t="s">
        <v>49</v>
      </c>
      <c r="Q33" s="56" t="s">
        <v>49</v>
      </c>
      <c r="R33" s="56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6" t="s">
        <v>577</v>
      </c>
      <c r="E34" s="56" t="s">
        <v>578</v>
      </c>
      <c r="F34" s="56" t="s">
        <v>579</v>
      </c>
      <c r="G34" s="56" t="s">
        <v>49</v>
      </c>
      <c r="H34" s="56" t="s">
        <v>49</v>
      </c>
      <c r="I34" s="56" t="s">
        <v>49</v>
      </c>
      <c r="J34" s="56" t="s">
        <v>49</v>
      </c>
      <c r="K34" s="56" t="s">
        <v>49</v>
      </c>
      <c r="L34" s="56" t="s">
        <v>49</v>
      </c>
      <c r="M34" s="164" t="s">
        <v>580</v>
      </c>
      <c r="N34" s="56" t="s">
        <v>581</v>
      </c>
      <c r="O34" s="56" t="s">
        <v>581</v>
      </c>
      <c r="P34" s="56" t="s">
        <v>581</v>
      </c>
      <c r="Q34" s="56" t="s">
        <v>581</v>
      </c>
      <c r="R34" s="56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6" t="s">
        <v>577</v>
      </c>
      <c r="E35" s="56" t="s">
        <v>578</v>
      </c>
      <c r="F35" s="56" t="s">
        <v>579</v>
      </c>
      <c r="G35" s="56" t="s">
        <v>49</v>
      </c>
      <c r="H35" s="56" t="s">
        <v>49</v>
      </c>
      <c r="I35" s="56" t="s">
        <v>49</v>
      </c>
      <c r="J35" s="56" t="s">
        <v>49</v>
      </c>
      <c r="K35" s="56" t="s">
        <v>49</v>
      </c>
      <c r="L35" s="56" t="s">
        <v>49</v>
      </c>
      <c r="M35" s="56" t="s">
        <v>49</v>
      </c>
      <c r="N35" s="56" t="s">
        <v>49</v>
      </c>
      <c r="O35" s="56" t="s">
        <v>49</v>
      </c>
      <c r="P35" s="56" t="s">
        <v>49</v>
      </c>
      <c r="Q35" s="56" t="s">
        <v>49</v>
      </c>
      <c r="R35" s="56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6" t="s">
        <v>577</v>
      </c>
      <c r="E36" s="56" t="s">
        <v>578</v>
      </c>
      <c r="F36" s="56" t="s">
        <v>579</v>
      </c>
      <c r="G36" s="56" t="s">
        <v>49</v>
      </c>
      <c r="H36" s="56" t="s">
        <v>49</v>
      </c>
      <c r="I36" s="56" t="s">
        <v>49</v>
      </c>
      <c r="J36" s="56" t="s">
        <v>49</v>
      </c>
      <c r="K36" s="56" t="s">
        <v>49</v>
      </c>
      <c r="L36" s="56" t="s">
        <v>49</v>
      </c>
      <c r="M36" s="56" t="s">
        <v>49</v>
      </c>
      <c r="N36" s="56" t="s">
        <v>49</v>
      </c>
      <c r="O36" s="56" t="s">
        <v>49</v>
      </c>
      <c r="P36" s="56" t="s">
        <v>49</v>
      </c>
      <c r="Q36" s="56" t="s">
        <v>49</v>
      </c>
      <c r="R36" s="56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6" t="s">
        <v>577</v>
      </c>
      <c r="E37" s="56" t="s">
        <v>578</v>
      </c>
      <c r="F37" s="56" t="s">
        <v>579</v>
      </c>
      <c r="G37" s="56" t="s">
        <v>49</v>
      </c>
      <c r="H37" s="56" t="s">
        <v>49</v>
      </c>
      <c r="I37" s="56" t="s">
        <v>49</v>
      </c>
      <c r="J37" s="56" t="s">
        <v>49</v>
      </c>
      <c r="K37" s="56" t="s">
        <v>49</v>
      </c>
      <c r="L37" s="56" t="s">
        <v>49</v>
      </c>
      <c r="M37" s="164" t="s">
        <v>580</v>
      </c>
      <c r="N37" s="164" t="s">
        <v>581</v>
      </c>
      <c r="O37" s="164" t="s">
        <v>581</v>
      </c>
      <c r="P37" s="164" t="s">
        <v>581</v>
      </c>
      <c r="Q37" s="164" t="s">
        <v>581</v>
      </c>
      <c r="R37" s="164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7" customWidth="1"/>
    <col min="2" max="2" width="32.33203125" style="67" customWidth="1"/>
    <col min="3" max="3" width="20.6640625" style="67" customWidth="1"/>
    <col min="4" max="4" width="21.83203125" style="67" customWidth="1"/>
    <col min="5" max="5" width="38.6640625" style="67" customWidth="1"/>
    <col min="6" max="6" width="34.5" style="67" customWidth="1"/>
    <col min="7" max="7" width="23.83203125" style="67" customWidth="1"/>
    <col min="8" max="8" width="23.1640625" style="67" customWidth="1"/>
    <col min="9" max="9" width="18.6640625" style="67" customWidth="1"/>
    <col min="10" max="10" width="17" style="67" customWidth="1"/>
    <col min="11" max="12" width="23.1640625" style="67" customWidth="1"/>
    <col min="13" max="13" width="24.6640625" style="67" customWidth="1"/>
    <col min="14" max="14" width="28.6640625" style="67" customWidth="1"/>
    <col min="15" max="15" width="10.33203125" style="67" customWidth="1"/>
    <col min="16" max="16" width="11.6640625" style="67" customWidth="1"/>
    <col min="17" max="17" width="23.6640625" style="67" customWidth="1"/>
    <col min="18" max="18" width="24.5" style="67" customWidth="1"/>
    <col min="19" max="19" width="12.1640625" style="67" customWidth="1"/>
    <col min="20" max="20" width="9.33203125" style="67"/>
    <col min="21" max="21" width="29.33203125" style="67" customWidth="1"/>
    <col min="22" max="22" width="15.83203125" style="67" customWidth="1"/>
    <col min="23" max="23" width="23.1640625" style="67" customWidth="1"/>
    <col min="24" max="24" width="19.83203125" style="67" customWidth="1"/>
    <col min="25" max="25" width="14.1640625" style="67" customWidth="1"/>
    <col min="26" max="26" width="12.33203125" style="67" customWidth="1"/>
    <col min="27" max="27" width="14.83203125" style="67" customWidth="1"/>
    <col min="28" max="28" width="15.83203125" style="67" customWidth="1"/>
    <col min="29" max="29" width="20.83203125" style="67" customWidth="1"/>
    <col min="30" max="31" width="21.1640625" style="67" customWidth="1"/>
    <col min="32" max="32" width="27.6640625" style="67" customWidth="1"/>
    <col min="33" max="33" width="24.5" style="67" customWidth="1"/>
    <col min="34" max="34" width="38.6640625" style="67" customWidth="1"/>
    <col min="35" max="16384" width="9.33203125" style="67"/>
  </cols>
  <sheetData>
    <row r="1" spans="1:35" ht="18.75" customHeight="1">
      <c r="AG1" s="464" t="s">
        <v>78</v>
      </c>
      <c r="AH1" s="464"/>
      <c r="AI1" s="464"/>
    </row>
    <row r="2" spans="1:35" ht="16.5" customHeight="1">
      <c r="AG2" s="464" t="s">
        <v>97</v>
      </c>
      <c r="AH2" s="464"/>
      <c r="AI2" s="464"/>
    </row>
    <row r="3" spans="1:35" ht="18.7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Q3" s="156"/>
      <c r="R3" s="156"/>
      <c r="S3" s="156"/>
      <c r="T3" s="156"/>
      <c r="U3" s="156"/>
      <c r="V3" s="156"/>
      <c r="W3" s="156"/>
      <c r="X3" s="156"/>
      <c r="Y3" s="155"/>
      <c r="Z3" s="155"/>
      <c r="AA3" s="155"/>
      <c r="AB3" s="155"/>
      <c r="AC3" s="155"/>
      <c r="AD3" s="155"/>
      <c r="AE3" s="138"/>
      <c r="AF3" s="155"/>
      <c r="AG3" s="532" t="s">
        <v>93</v>
      </c>
      <c r="AH3" s="532"/>
      <c r="AI3" s="532"/>
    </row>
    <row r="4" spans="1:35" ht="18.7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Q4" s="156"/>
      <c r="R4" s="156"/>
      <c r="S4" s="156"/>
      <c r="T4" s="156"/>
      <c r="U4" s="156"/>
      <c r="V4" s="156"/>
      <c r="W4" s="156"/>
      <c r="X4" s="156"/>
      <c r="Y4" s="155"/>
      <c r="Z4" s="155"/>
      <c r="AA4" s="155"/>
      <c r="AB4" s="155"/>
      <c r="AC4" s="155"/>
      <c r="AD4" s="155"/>
      <c r="AE4" s="139"/>
      <c r="AF4" s="155"/>
      <c r="AG4" s="532" t="s">
        <v>582</v>
      </c>
      <c r="AH4" s="532"/>
      <c r="AI4" s="532"/>
    </row>
    <row r="5" spans="1:35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39"/>
      <c r="Q5" s="156"/>
      <c r="R5" s="156"/>
      <c r="S5" s="156"/>
      <c r="T5" s="156"/>
      <c r="U5" s="156"/>
      <c r="V5" s="156"/>
      <c r="W5" s="156"/>
      <c r="X5" s="156"/>
      <c r="Y5" s="155"/>
      <c r="Z5" s="155"/>
      <c r="AA5" s="155"/>
      <c r="AB5" s="155"/>
      <c r="AC5" s="155"/>
      <c r="AD5" s="155"/>
      <c r="AE5" s="139"/>
      <c r="AF5" s="155"/>
      <c r="AG5" s="155"/>
      <c r="AH5" s="155"/>
    </row>
    <row r="6" spans="1:35" ht="18.75">
      <c r="A6" s="557" t="s">
        <v>583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557"/>
      <c r="N6" s="557"/>
      <c r="O6" s="557"/>
      <c r="P6" s="557"/>
      <c r="Q6" s="156"/>
      <c r="R6" s="156"/>
      <c r="S6" s="156"/>
      <c r="T6" s="156"/>
      <c r="U6" s="156"/>
      <c r="V6" s="156"/>
      <c r="W6" s="156"/>
      <c r="X6" s="156"/>
      <c r="Y6" s="155"/>
      <c r="Z6" s="155"/>
      <c r="AA6" s="155"/>
      <c r="AB6" s="155"/>
      <c r="AC6" s="155"/>
      <c r="AD6" s="155"/>
      <c r="AE6" s="139"/>
      <c r="AF6" s="155"/>
      <c r="AG6" s="155"/>
      <c r="AH6" s="155"/>
    </row>
    <row r="7" spans="1:35" ht="18.7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56"/>
      <c r="R7" s="156"/>
      <c r="S7" s="156"/>
      <c r="T7" s="156"/>
      <c r="U7" s="156"/>
      <c r="V7" s="156"/>
      <c r="W7" s="156"/>
      <c r="X7" s="156"/>
      <c r="Y7" s="155"/>
      <c r="Z7" s="155"/>
      <c r="AA7" s="155"/>
      <c r="AB7" s="155"/>
      <c r="AC7" s="155"/>
      <c r="AD7" s="155"/>
      <c r="AE7" s="139"/>
      <c r="AF7" s="155"/>
      <c r="AG7" s="155"/>
      <c r="AH7" s="155"/>
    </row>
    <row r="8" spans="1:35" ht="16.5">
      <c r="A8" s="557" t="s">
        <v>584</v>
      </c>
      <c r="B8" s="557"/>
      <c r="C8" s="557"/>
      <c r="D8" s="557"/>
      <c r="E8" s="557"/>
      <c r="F8" s="557"/>
      <c r="G8" s="557"/>
      <c r="H8" s="557"/>
      <c r="I8" s="557"/>
      <c r="J8" s="557"/>
      <c r="K8" s="557"/>
      <c r="L8" s="557"/>
      <c r="M8" s="557"/>
      <c r="N8" s="557"/>
      <c r="O8" s="557"/>
      <c r="P8" s="557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</row>
    <row r="9" spans="1:35" ht="16.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</row>
    <row r="10" spans="1:35" ht="15.75">
      <c r="A10" s="509" t="s">
        <v>551</v>
      </c>
      <c r="B10" s="509"/>
      <c r="C10" s="509"/>
      <c r="D10" s="509"/>
      <c r="E10" s="509"/>
      <c r="F10" s="509"/>
      <c r="G10" s="509"/>
      <c r="H10" s="509"/>
      <c r="I10" s="509"/>
      <c r="J10" s="509"/>
      <c r="K10" s="509"/>
      <c r="L10" s="509"/>
      <c r="M10" s="509"/>
      <c r="N10" s="509"/>
      <c r="O10" s="509"/>
      <c r="P10" s="509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</row>
    <row r="11" spans="1:35" ht="15.75">
      <c r="A11" s="419" t="s">
        <v>204</v>
      </c>
      <c r="B11" s="419"/>
      <c r="C11" s="419"/>
      <c r="D11" s="419"/>
      <c r="E11" s="419"/>
      <c r="F11" s="419"/>
      <c r="G11" s="419"/>
      <c r="H11" s="419"/>
      <c r="I11" s="419"/>
      <c r="J11" s="419"/>
      <c r="K11" s="419"/>
      <c r="L11" s="419"/>
      <c r="M11" s="419"/>
      <c r="N11" s="419"/>
      <c r="O11" s="419"/>
      <c r="P11" s="419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</row>
    <row r="12" spans="1:35" ht="15">
      <c r="A12" s="558"/>
      <c r="B12" s="558"/>
      <c r="C12" s="558"/>
      <c r="D12" s="558"/>
      <c r="E12" s="558"/>
      <c r="F12" s="558"/>
      <c r="G12" s="558"/>
      <c r="H12" s="558"/>
      <c r="I12" s="558"/>
      <c r="J12" s="558"/>
      <c r="K12" s="558"/>
      <c r="L12" s="558"/>
      <c r="M12" s="558"/>
      <c r="N12" s="558"/>
      <c r="O12" s="558"/>
      <c r="P12" s="558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</row>
    <row r="13" spans="1:35" ht="16.5">
      <c r="A13" s="520" t="s">
        <v>875</v>
      </c>
      <c r="B13" s="520"/>
      <c r="C13" s="520"/>
      <c r="D13" s="520"/>
      <c r="E13" s="520"/>
      <c r="F13" s="520"/>
      <c r="G13" s="520"/>
      <c r="H13" s="520"/>
      <c r="I13" s="520"/>
      <c r="J13" s="520"/>
      <c r="K13" s="520"/>
      <c r="L13" s="520"/>
      <c r="M13" s="520"/>
      <c r="N13" s="520"/>
      <c r="O13" s="520"/>
      <c r="P13" s="52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</row>
    <row r="14" spans="1:35" ht="15">
      <c r="A14" s="550"/>
      <c r="B14" s="550"/>
      <c r="C14" s="550"/>
      <c r="D14" s="550"/>
      <c r="E14" s="550"/>
      <c r="F14" s="550"/>
      <c r="G14" s="550"/>
      <c r="H14" s="550"/>
      <c r="I14" s="550"/>
      <c r="J14" s="550"/>
      <c r="K14" s="550"/>
      <c r="L14" s="550"/>
      <c r="M14" s="550"/>
      <c r="N14" s="550"/>
      <c r="O14" s="550"/>
      <c r="P14" s="550"/>
      <c r="Q14" s="550"/>
      <c r="R14" s="550"/>
      <c r="S14" s="550"/>
      <c r="T14" s="550"/>
      <c r="U14" s="550"/>
      <c r="V14" s="550"/>
      <c r="W14" s="550"/>
      <c r="X14" s="550"/>
      <c r="Y14" s="550"/>
      <c r="Z14" s="550"/>
      <c r="AA14" s="550"/>
      <c r="AB14" s="550"/>
      <c r="AC14" s="550"/>
      <c r="AD14" s="550"/>
      <c r="AE14" s="550"/>
      <c r="AF14" s="550"/>
      <c r="AG14" s="550"/>
      <c r="AH14" s="550"/>
    </row>
    <row r="15" spans="1:35" ht="91.5" customHeight="1">
      <c r="A15" s="545" t="s">
        <v>30</v>
      </c>
      <c r="B15" s="545" t="s">
        <v>206</v>
      </c>
      <c r="C15" s="545" t="s">
        <v>553</v>
      </c>
      <c r="D15" s="541" t="s">
        <v>585</v>
      </c>
      <c r="E15" s="541"/>
      <c r="F15" s="541"/>
      <c r="G15" s="545" t="s">
        <v>586</v>
      </c>
      <c r="H15" s="547" t="s">
        <v>587</v>
      </c>
      <c r="I15" s="548"/>
      <c r="J15" s="548"/>
      <c r="K15" s="548"/>
      <c r="L15" s="549"/>
      <c r="M15" s="533" t="s">
        <v>588</v>
      </c>
      <c r="N15" s="534"/>
      <c r="O15" s="534"/>
      <c r="P15" s="535"/>
      <c r="Q15" s="533" t="s">
        <v>589</v>
      </c>
      <c r="R15" s="534"/>
      <c r="S15" s="534"/>
      <c r="T15" s="535"/>
      <c r="U15" s="542" t="s">
        <v>590</v>
      </c>
      <c r="V15" s="552" t="s">
        <v>591</v>
      </c>
      <c r="W15" s="553"/>
      <c r="X15" s="537" t="s">
        <v>592</v>
      </c>
      <c r="Y15" s="539" t="s">
        <v>593</v>
      </c>
      <c r="Z15" s="539"/>
      <c r="AA15" s="536" t="s">
        <v>594</v>
      </c>
      <c r="AB15" s="536"/>
      <c r="AC15" s="536"/>
      <c r="AD15" s="536"/>
      <c r="AE15" s="542" t="s">
        <v>858</v>
      </c>
      <c r="AF15" s="536" t="s">
        <v>857</v>
      </c>
      <c r="AG15" s="536"/>
      <c r="AH15" s="541" t="s">
        <v>595</v>
      </c>
    </row>
    <row r="16" spans="1:35" ht="217.5" customHeight="1">
      <c r="A16" s="551"/>
      <c r="B16" s="551"/>
      <c r="C16" s="551"/>
      <c r="D16" s="541" t="s">
        <v>596</v>
      </c>
      <c r="E16" s="541"/>
      <c r="F16" s="541" t="s">
        <v>597</v>
      </c>
      <c r="G16" s="551"/>
      <c r="H16" s="545" t="s">
        <v>598</v>
      </c>
      <c r="I16" s="541" t="s">
        <v>599</v>
      </c>
      <c r="J16" s="541"/>
      <c r="K16" s="545" t="s">
        <v>600</v>
      </c>
      <c r="L16" s="545" t="s">
        <v>601</v>
      </c>
      <c r="M16" s="537" t="s">
        <v>602</v>
      </c>
      <c r="N16" s="537" t="s">
        <v>603</v>
      </c>
      <c r="O16" s="539" t="s">
        <v>604</v>
      </c>
      <c r="P16" s="539"/>
      <c r="Q16" s="537" t="s">
        <v>605</v>
      </c>
      <c r="R16" s="537" t="s">
        <v>606</v>
      </c>
      <c r="S16" s="539" t="s">
        <v>607</v>
      </c>
      <c r="T16" s="539"/>
      <c r="U16" s="543"/>
      <c r="V16" s="554"/>
      <c r="W16" s="555"/>
      <c r="X16" s="556"/>
      <c r="Y16" s="539"/>
      <c r="Z16" s="539"/>
      <c r="AA16" s="540" t="s">
        <v>608</v>
      </c>
      <c r="AB16" s="540"/>
      <c r="AC16" s="541" t="s">
        <v>609</v>
      </c>
      <c r="AD16" s="541"/>
      <c r="AE16" s="543"/>
      <c r="AF16" s="536" t="s">
        <v>610</v>
      </c>
      <c r="AG16" s="536" t="s">
        <v>611</v>
      </c>
      <c r="AH16" s="541"/>
    </row>
    <row r="17" spans="1:34" ht="34.5">
      <c r="A17" s="546"/>
      <c r="B17" s="546"/>
      <c r="C17" s="546"/>
      <c r="D17" s="157" t="s">
        <v>612</v>
      </c>
      <c r="E17" s="157" t="s">
        <v>613</v>
      </c>
      <c r="F17" s="541"/>
      <c r="G17" s="546"/>
      <c r="H17" s="546"/>
      <c r="I17" s="174" t="s">
        <v>614</v>
      </c>
      <c r="J17" s="174" t="s">
        <v>615</v>
      </c>
      <c r="K17" s="546"/>
      <c r="L17" s="546"/>
      <c r="M17" s="538"/>
      <c r="N17" s="538"/>
      <c r="O17" s="175" t="s">
        <v>616</v>
      </c>
      <c r="P17" s="175" t="s">
        <v>617</v>
      </c>
      <c r="Q17" s="538"/>
      <c r="R17" s="538"/>
      <c r="S17" s="175" t="s">
        <v>616</v>
      </c>
      <c r="T17" s="175" t="s">
        <v>617</v>
      </c>
      <c r="U17" s="544"/>
      <c r="V17" s="172" t="s">
        <v>618</v>
      </c>
      <c r="W17" s="172" t="s">
        <v>619</v>
      </c>
      <c r="X17" s="538"/>
      <c r="Y17" s="175" t="s">
        <v>616</v>
      </c>
      <c r="Z17" s="175" t="s">
        <v>617</v>
      </c>
      <c r="AA17" s="176" t="s">
        <v>620</v>
      </c>
      <c r="AB17" s="176" t="s">
        <v>621</v>
      </c>
      <c r="AC17" s="176" t="s">
        <v>620</v>
      </c>
      <c r="AD17" s="176" t="s">
        <v>621</v>
      </c>
      <c r="AE17" s="544"/>
      <c r="AF17" s="536"/>
      <c r="AG17" s="536"/>
      <c r="AH17" s="541"/>
    </row>
    <row r="18" spans="1:34" ht="15">
      <c r="A18" s="163">
        <v>1</v>
      </c>
      <c r="B18" s="163">
        <v>2</v>
      </c>
      <c r="C18" s="163">
        <v>3</v>
      </c>
      <c r="D18" s="163">
        <v>4</v>
      </c>
      <c r="E18" s="163">
        <v>5</v>
      </c>
      <c r="F18" s="163">
        <v>6</v>
      </c>
      <c r="G18" s="163">
        <v>7</v>
      </c>
      <c r="H18" s="163">
        <v>8</v>
      </c>
      <c r="I18" s="163">
        <v>9</v>
      </c>
      <c r="J18" s="163">
        <v>10</v>
      </c>
      <c r="K18" s="163">
        <v>11</v>
      </c>
      <c r="L18" s="163">
        <v>12</v>
      </c>
      <c r="M18" s="163">
        <v>13</v>
      </c>
      <c r="N18" s="163">
        <v>14</v>
      </c>
      <c r="O18" s="163">
        <v>15</v>
      </c>
      <c r="P18" s="163">
        <v>16</v>
      </c>
      <c r="Q18" s="163">
        <v>17</v>
      </c>
      <c r="R18" s="163">
        <v>18</v>
      </c>
      <c r="S18" s="163">
        <v>19</v>
      </c>
      <c r="T18" s="163">
        <v>20</v>
      </c>
      <c r="U18" s="163">
        <v>21</v>
      </c>
      <c r="V18" s="163">
        <v>22</v>
      </c>
      <c r="W18" s="163">
        <v>23</v>
      </c>
      <c r="X18" s="163">
        <v>24</v>
      </c>
      <c r="Y18" s="163">
        <v>25</v>
      </c>
      <c r="Z18" s="163">
        <v>26</v>
      </c>
      <c r="AA18" s="163">
        <v>27</v>
      </c>
      <c r="AB18" s="163">
        <v>28</v>
      </c>
      <c r="AC18" s="163">
        <v>29</v>
      </c>
      <c r="AD18" s="163">
        <v>30</v>
      </c>
      <c r="AE18" s="163">
        <v>31</v>
      </c>
      <c r="AF18" s="163">
        <v>32</v>
      </c>
      <c r="AG18" s="163">
        <v>33</v>
      </c>
      <c r="AH18" s="163">
        <v>34</v>
      </c>
    </row>
    <row r="19" spans="1:34" ht="15.75">
      <c r="A19" s="177" t="s">
        <v>47</v>
      </c>
      <c r="B19" s="161" t="s">
        <v>48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9"/>
      <c r="AG19" s="179"/>
      <c r="AH19" s="179"/>
    </row>
    <row r="20" spans="1:34" ht="38.25">
      <c r="A20" s="1" t="s">
        <v>189</v>
      </c>
      <c r="B20" s="3" t="s">
        <v>190</v>
      </c>
      <c r="C20" s="18" t="s">
        <v>69</v>
      </c>
      <c r="D20" s="152" t="s">
        <v>49</v>
      </c>
      <c r="E20" s="152" t="s">
        <v>49</v>
      </c>
      <c r="F20" s="152" t="s">
        <v>49</v>
      </c>
      <c r="G20" s="152" t="s">
        <v>49</v>
      </c>
      <c r="H20" s="152" t="s">
        <v>49</v>
      </c>
      <c r="I20" s="152" t="s">
        <v>49</v>
      </c>
      <c r="J20" s="152" t="s">
        <v>49</v>
      </c>
      <c r="K20" s="152" t="s">
        <v>49</v>
      </c>
      <c r="L20" s="152" t="s">
        <v>49</v>
      </c>
      <c r="M20" s="152" t="s">
        <v>49</v>
      </c>
      <c r="N20" s="152" t="s">
        <v>49</v>
      </c>
      <c r="O20" s="152" t="s">
        <v>49</v>
      </c>
      <c r="P20" s="152" t="s">
        <v>49</v>
      </c>
      <c r="Q20" s="152" t="s">
        <v>49</v>
      </c>
      <c r="R20" s="152" t="s">
        <v>49</v>
      </c>
      <c r="S20" s="152" t="s">
        <v>49</v>
      </c>
      <c r="T20" s="152" t="s">
        <v>49</v>
      </c>
      <c r="U20" s="152" t="s">
        <v>49</v>
      </c>
      <c r="V20" s="152" t="s">
        <v>49</v>
      </c>
      <c r="W20" s="152" t="s">
        <v>49</v>
      </c>
      <c r="X20" s="152" t="s">
        <v>49</v>
      </c>
      <c r="Y20" s="152" t="s">
        <v>49</v>
      </c>
      <c r="Z20" s="152" t="s">
        <v>49</v>
      </c>
      <c r="AA20" s="152" t="s">
        <v>49</v>
      </c>
      <c r="AB20" s="152" t="s">
        <v>49</v>
      </c>
      <c r="AC20" s="152" t="s">
        <v>49</v>
      </c>
      <c r="AD20" s="152" t="s">
        <v>49</v>
      </c>
      <c r="AE20" s="152" t="s">
        <v>49</v>
      </c>
      <c r="AF20" s="152" t="s">
        <v>49</v>
      </c>
      <c r="AG20" s="152" t="s">
        <v>49</v>
      </c>
      <c r="AH20" s="152" t="s">
        <v>49</v>
      </c>
    </row>
    <row r="21" spans="1:34">
      <c r="G21" s="255"/>
      <c r="Q21" s="256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7" customWidth="1"/>
    <col min="2" max="2" width="52.5" style="67" customWidth="1"/>
    <col min="3" max="3" width="15.83203125" style="67" customWidth="1"/>
    <col min="4" max="4" width="13.5" style="67" customWidth="1"/>
    <col min="5" max="5" width="14" style="67" customWidth="1"/>
    <col min="6" max="6" width="14.1640625" style="67" customWidth="1"/>
    <col min="7" max="7" width="23.83203125" style="67" customWidth="1"/>
    <col min="8" max="8" width="20.5" style="67" customWidth="1"/>
    <col min="9" max="9" width="24.83203125" style="67" customWidth="1"/>
    <col min="10" max="10" width="19.33203125" style="67" customWidth="1"/>
    <col min="11" max="11" width="23.1640625" style="67" customWidth="1"/>
    <col min="12" max="12" width="20.1640625" style="67" customWidth="1"/>
    <col min="13" max="13" width="24.6640625" style="67" customWidth="1"/>
    <col min="14" max="14" width="22.6640625" style="67" customWidth="1"/>
    <col min="15" max="15" width="23.5" style="67" customWidth="1"/>
    <col min="16" max="16" width="21.5" style="67" customWidth="1"/>
    <col min="17" max="17" width="23.6640625" style="67" customWidth="1"/>
    <col min="18" max="18" width="21" style="67" customWidth="1"/>
    <col min="19" max="19" width="24.5" style="67" customWidth="1"/>
    <col min="20" max="20" width="9.33203125" style="67"/>
    <col min="21" max="21" width="29.33203125" style="67" customWidth="1"/>
    <col min="22" max="22" width="30.1640625" style="67" customWidth="1"/>
    <col min="23" max="23" width="19.83203125" style="67" customWidth="1"/>
    <col min="24" max="24" width="14.1640625" style="67" customWidth="1"/>
    <col min="25" max="25" width="12.33203125" style="67" customWidth="1"/>
    <col min="26" max="26" width="14.83203125" style="67" customWidth="1"/>
    <col min="27" max="27" width="15.83203125" style="67" customWidth="1"/>
    <col min="28" max="28" width="20.83203125" style="67" customWidth="1"/>
    <col min="29" max="30" width="21.1640625" style="67" customWidth="1"/>
    <col min="31" max="31" width="27.6640625" style="67" customWidth="1"/>
    <col min="32" max="32" width="24.5" style="67" customWidth="1"/>
    <col min="33" max="33" width="38.6640625" style="67" customWidth="1"/>
    <col min="34" max="16384" width="9.33203125" style="67"/>
  </cols>
  <sheetData>
    <row r="1" spans="1:33" ht="15.75">
      <c r="R1" s="78" t="s">
        <v>78</v>
      </c>
      <c r="S1" s="78"/>
    </row>
    <row r="2" spans="1:33" ht="15.75">
      <c r="R2" s="78" t="s">
        <v>868</v>
      </c>
      <c r="S2" s="78"/>
    </row>
    <row r="3" spans="1:33" ht="15.75">
      <c r="R3" s="78" t="s">
        <v>854</v>
      </c>
      <c r="S3" s="78"/>
    </row>
    <row r="4" spans="1:33" ht="15.75">
      <c r="R4" s="78" t="s">
        <v>888</v>
      </c>
      <c r="S4" s="78"/>
    </row>
    <row r="7" spans="1:33" ht="16.5">
      <c r="A7" s="557" t="s">
        <v>622</v>
      </c>
      <c r="B7" s="557"/>
      <c r="C7" s="557"/>
      <c r="D7" s="557"/>
      <c r="E7" s="557"/>
      <c r="F7" s="557"/>
      <c r="G7" s="557"/>
      <c r="H7" s="557"/>
      <c r="I7" s="557"/>
      <c r="J7" s="557"/>
      <c r="K7" s="557"/>
      <c r="L7" s="557"/>
      <c r="M7" s="557"/>
      <c r="N7" s="557"/>
      <c r="O7" s="557"/>
      <c r="P7" s="557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</row>
    <row r="8" spans="1:33" ht="16.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</row>
    <row r="9" spans="1:33" ht="15.75">
      <c r="A9" s="509" t="s">
        <v>203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</row>
    <row r="10" spans="1:33" ht="15.75">
      <c r="A10" s="570" t="s">
        <v>548</v>
      </c>
      <c r="B10" s="570"/>
      <c r="C10" s="570"/>
      <c r="D10" s="570"/>
      <c r="E10" s="570"/>
      <c r="F10" s="570"/>
      <c r="G10" s="570"/>
      <c r="H10" s="570"/>
      <c r="I10" s="570"/>
      <c r="J10" s="570"/>
      <c r="K10" s="570"/>
      <c r="L10" s="570"/>
      <c r="M10" s="570"/>
      <c r="N10" s="570"/>
      <c r="O10" s="570"/>
      <c r="P10" s="570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</row>
    <row r="11" spans="1:33" ht="15">
      <c r="A11" s="558"/>
      <c r="B11" s="558"/>
      <c r="C11" s="558"/>
      <c r="D11" s="558"/>
      <c r="E11" s="558"/>
      <c r="F11" s="558"/>
      <c r="G11" s="558"/>
      <c r="H11" s="558"/>
      <c r="I11" s="558"/>
      <c r="J11" s="558"/>
      <c r="K11" s="558"/>
      <c r="L11" s="558"/>
      <c r="M11" s="558"/>
      <c r="N11" s="558"/>
      <c r="O11" s="558"/>
      <c r="P11" s="558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</row>
    <row r="12" spans="1:33" ht="16.5">
      <c r="A12" s="520" t="s">
        <v>875</v>
      </c>
      <c r="B12" s="520"/>
      <c r="C12" s="520"/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</row>
    <row r="13" spans="1:33" ht="16.5">
      <c r="A13" s="142"/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</row>
    <row r="14" spans="1:33" ht="18.75">
      <c r="A14" s="522" t="s">
        <v>358</v>
      </c>
      <c r="B14" s="522"/>
      <c r="C14" s="522"/>
      <c r="D14" s="522"/>
      <c r="E14" s="522"/>
      <c r="F14" s="522"/>
      <c r="G14" s="522"/>
      <c r="H14" s="522"/>
      <c r="I14" s="522"/>
      <c r="J14" s="522"/>
      <c r="K14" s="522"/>
      <c r="L14" s="522"/>
      <c r="M14" s="522"/>
      <c r="N14" s="522"/>
      <c r="O14" s="522"/>
      <c r="P14" s="522"/>
      <c r="Q14" s="191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</row>
    <row r="15" spans="1:33" ht="15.75">
      <c r="A15" s="561" t="s">
        <v>29</v>
      </c>
      <c r="B15" s="561"/>
      <c r="C15" s="561"/>
      <c r="D15" s="561"/>
      <c r="E15" s="561"/>
      <c r="F15" s="561"/>
      <c r="G15" s="561"/>
      <c r="H15" s="561"/>
      <c r="I15" s="561"/>
      <c r="J15" s="561"/>
      <c r="K15" s="561"/>
      <c r="L15" s="561"/>
      <c r="M15" s="561"/>
      <c r="N15" s="561"/>
      <c r="O15" s="561"/>
      <c r="P15" s="561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</row>
    <row r="16" spans="1:33" ht="15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</row>
    <row r="17" spans="1:33" ht="67.5" customHeight="1">
      <c r="A17" s="564" t="s">
        <v>623</v>
      </c>
      <c r="B17" s="566" t="s">
        <v>624</v>
      </c>
      <c r="C17" s="566" t="s">
        <v>625</v>
      </c>
      <c r="D17" s="567" t="s">
        <v>626</v>
      </c>
      <c r="E17" s="567"/>
      <c r="F17" s="567"/>
      <c r="G17" s="566" t="s">
        <v>627</v>
      </c>
      <c r="H17" s="568" t="s">
        <v>546</v>
      </c>
      <c r="I17" s="569"/>
      <c r="J17" s="568" t="s">
        <v>241</v>
      </c>
      <c r="K17" s="569"/>
      <c r="L17" s="568" t="s">
        <v>242</v>
      </c>
      <c r="M17" s="569"/>
      <c r="N17" s="568" t="s">
        <v>243</v>
      </c>
      <c r="O17" s="569"/>
      <c r="P17" s="568" t="s">
        <v>244</v>
      </c>
      <c r="Q17" s="569"/>
      <c r="R17" s="568" t="s">
        <v>245</v>
      </c>
      <c r="S17" s="569"/>
      <c r="T17" s="156"/>
      <c r="U17" s="156"/>
      <c r="V17" s="156"/>
      <c r="W17" s="156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</row>
    <row r="18" spans="1:33" ht="126" customHeight="1">
      <c r="A18" s="565"/>
      <c r="B18" s="567"/>
      <c r="C18" s="567"/>
      <c r="D18" s="182">
        <v>2021</v>
      </c>
      <c r="E18" s="182">
        <v>2022</v>
      </c>
      <c r="F18" s="182">
        <v>2023</v>
      </c>
      <c r="G18" s="567"/>
      <c r="H18" s="183" t="s">
        <v>76</v>
      </c>
      <c r="I18" s="183" t="s">
        <v>114</v>
      </c>
      <c r="J18" s="183" t="s">
        <v>76</v>
      </c>
      <c r="K18" s="183" t="s">
        <v>114</v>
      </c>
      <c r="L18" s="183" t="s">
        <v>76</v>
      </c>
      <c r="M18" s="183" t="s">
        <v>114</v>
      </c>
      <c r="N18" s="183" t="s">
        <v>76</v>
      </c>
      <c r="O18" s="183" t="s">
        <v>114</v>
      </c>
      <c r="P18" s="183" t="s">
        <v>76</v>
      </c>
      <c r="Q18" s="183" t="s">
        <v>114</v>
      </c>
      <c r="R18" s="183" t="s">
        <v>76</v>
      </c>
      <c r="S18" s="183" t="s">
        <v>114</v>
      </c>
      <c r="T18" s="156"/>
      <c r="U18" s="156"/>
      <c r="V18" s="156"/>
      <c r="W18" s="156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</row>
    <row r="19" spans="1:33" ht="15.75">
      <c r="A19" s="184">
        <v>1</v>
      </c>
      <c r="B19" s="183">
        <v>2</v>
      </c>
      <c r="C19" s="183">
        <v>3</v>
      </c>
      <c r="D19" s="183">
        <v>4</v>
      </c>
      <c r="E19" s="183">
        <v>5</v>
      </c>
      <c r="F19" s="183">
        <v>6</v>
      </c>
      <c r="G19" s="183">
        <v>7</v>
      </c>
      <c r="H19" s="183">
        <v>8</v>
      </c>
      <c r="I19" s="183">
        <v>9</v>
      </c>
      <c r="J19" s="183">
        <v>10</v>
      </c>
      <c r="K19" s="183">
        <v>11</v>
      </c>
      <c r="L19" s="183">
        <v>12</v>
      </c>
      <c r="M19" s="183">
        <v>13</v>
      </c>
      <c r="N19" s="183">
        <v>14</v>
      </c>
      <c r="O19" s="183">
        <v>15</v>
      </c>
      <c r="P19" s="183">
        <v>16</v>
      </c>
      <c r="Q19" s="183">
        <v>17</v>
      </c>
      <c r="R19" s="181">
        <v>18</v>
      </c>
      <c r="S19" s="181">
        <v>19</v>
      </c>
      <c r="T19" s="156"/>
      <c r="U19" s="156"/>
      <c r="V19" s="156"/>
      <c r="W19" s="156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</row>
    <row r="20" spans="1:33" ht="18.75">
      <c r="A20" s="184" t="s">
        <v>47</v>
      </c>
      <c r="B20" s="183" t="s">
        <v>48</v>
      </c>
      <c r="C20" s="183" t="s">
        <v>628</v>
      </c>
      <c r="D20" s="183" t="s">
        <v>49</v>
      </c>
      <c r="E20" s="183" t="s">
        <v>49</v>
      </c>
      <c r="F20" s="183" t="s">
        <v>49</v>
      </c>
      <c r="G20" s="183" t="s">
        <v>49</v>
      </c>
      <c r="H20" s="151" t="s">
        <v>49</v>
      </c>
      <c r="I20" s="151" t="s">
        <v>49</v>
      </c>
      <c r="J20" s="183" t="s">
        <v>49</v>
      </c>
      <c r="K20" s="183" t="s">
        <v>49</v>
      </c>
      <c r="L20" s="183" t="s">
        <v>49</v>
      </c>
      <c r="M20" s="183" t="s">
        <v>49</v>
      </c>
      <c r="N20" s="183" t="s">
        <v>49</v>
      </c>
      <c r="O20" s="183" t="s">
        <v>49</v>
      </c>
      <c r="P20" s="183" t="s">
        <v>49</v>
      </c>
      <c r="Q20" s="183" t="s">
        <v>49</v>
      </c>
      <c r="R20" s="183" t="s">
        <v>49</v>
      </c>
      <c r="S20" s="183" t="s">
        <v>49</v>
      </c>
      <c r="T20" s="156"/>
      <c r="U20" s="156"/>
      <c r="V20" s="156"/>
      <c r="W20" s="156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</row>
    <row r="21" spans="1:33" ht="94.5" customHeight="1">
      <c r="A21" s="184" t="s">
        <v>189</v>
      </c>
      <c r="B21" s="185" t="s">
        <v>629</v>
      </c>
      <c r="C21" s="183" t="s">
        <v>49</v>
      </c>
      <c r="D21" s="183" t="s">
        <v>49</v>
      </c>
      <c r="E21" s="183" t="s">
        <v>49</v>
      </c>
      <c r="F21" s="183" t="s">
        <v>49</v>
      </c>
      <c r="G21" s="183" t="s">
        <v>49</v>
      </c>
      <c r="H21" s="148" t="s">
        <v>49</v>
      </c>
      <c r="I21" s="148" t="s">
        <v>49</v>
      </c>
      <c r="J21" s="183" t="s">
        <v>49</v>
      </c>
      <c r="K21" s="183" t="s">
        <v>49</v>
      </c>
      <c r="L21" s="183" t="s">
        <v>49</v>
      </c>
      <c r="M21" s="183" t="s">
        <v>49</v>
      </c>
      <c r="N21" s="183" t="s">
        <v>49</v>
      </c>
      <c r="O21" s="183" t="s">
        <v>49</v>
      </c>
      <c r="P21" s="183" t="s">
        <v>49</v>
      </c>
      <c r="Q21" s="183" t="s">
        <v>49</v>
      </c>
      <c r="R21" s="183" t="s">
        <v>49</v>
      </c>
      <c r="S21" s="183" t="s">
        <v>49</v>
      </c>
      <c r="T21" s="156"/>
      <c r="U21" s="156"/>
      <c r="V21" s="156"/>
      <c r="W21" s="156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</row>
    <row r="22" spans="1:33" ht="33.75" customHeight="1">
      <c r="A22" s="562" t="s">
        <v>630</v>
      </c>
      <c r="B22" s="563" t="s">
        <v>631</v>
      </c>
      <c r="C22" s="188" t="s">
        <v>632</v>
      </c>
      <c r="D22" s="183" t="s">
        <v>49</v>
      </c>
      <c r="E22" s="183" t="s">
        <v>49</v>
      </c>
      <c r="F22" s="183" t="s">
        <v>49</v>
      </c>
      <c r="G22" s="183" t="s">
        <v>49</v>
      </c>
      <c r="H22" s="148" t="s">
        <v>49</v>
      </c>
      <c r="I22" s="148" t="s">
        <v>49</v>
      </c>
      <c r="J22" s="183" t="s">
        <v>49</v>
      </c>
      <c r="K22" s="183" t="s">
        <v>49</v>
      </c>
      <c r="L22" s="183" t="s">
        <v>49</v>
      </c>
      <c r="M22" s="183" t="s">
        <v>49</v>
      </c>
      <c r="N22" s="183" t="s">
        <v>49</v>
      </c>
      <c r="O22" s="183" t="s">
        <v>49</v>
      </c>
      <c r="P22" s="183" t="s">
        <v>49</v>
      </c>
      <c r="Q22" s="183" t="s">
        <v>49</v>
      </c>
      <c r="R22" s="183" t="s">
        <v>49</v>
      </c>
      <c r="S22" s="183" t="s">
        <v>49</v>
      </c>
      <c r="T22" s="156"/>
      <c r="U22" s="156"/>
      <c r="V22" s="156"/>
      <c r="W22" s="156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</row>
    <row r="23" spans="1:33" ht="60" customHeight="1">
      <c r="A23" s="562"/>
      <c r="B23" s="563"/>
      <c r="C23" s="188" t="s">
        <v>633</v>
      </c>
      <c r="D23" s="183" t="s">
        <v>49</v>
      </c>
      <c r="E23" s="183" t="s">
        <v>49</v>
      </c>
      <c r="F23" s="183" t="s">
        <v>49</v>
      </c>
      <c r="G23" s="183" t="s">
        <v>49</v>
      </c>
      <c r="H23" s="148" t="s">
        <v>49</v>
      </c>
      <c r="I23" s="148" t="s">
        <v>49</v>
      </c>
      <c r="J23" s="183" t="s">
        <v>49</v>
      </c>
      <c r="K23" s="183" t="s">
        <v>49</v>
      </c>
      <c r="L23" s="183" t="s">
        <v>49</v>
      </c>
      <c r="M23" s="183" t="s">
        <v>49</v>
      </c>
      <c r="N23" s="183" t="s">
        <v>49</v>
      </c>
      <c r="O23" s="183" t="s">
        <v>49</v>
      </c>
      <c r="P23" s="183" t="s">
        <v>49</v>
      </c>
      <c r="Q23" s="183" t="s">
        <v>49</v>
      </c>
      <c r="R23" s="183" t="s">
        <v>49</v>
      </c>
      <c r="S23" s="183" t="s">
        <v>49</v>
      </c>
      <c r="T23" s="156"/>
      <c r="U23" s="156"/>
      <c r="V23" s="156"/>
      <c r="W23" s="156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</row>
    <row r="24" spans="1:33" ht="31.5" customHeight="1">
      <c r="A24" s="559" t="s">
        <v>634</v>
      </c>
      <c r="B24" s="560" t="s">
        <v>635</v>
      </c>
      <c r="C24" s="183" t="s">
        <v>636</v>
      </c>
      <c r="D24" s="183" t="s">
        <v>49</v>
      </c>
      <c r="E24" s="183" t="s">
        <v>49</v>
      </c>
      <c r="F24" s="183" t="s">
        <v>49</v>
      </c>
      <c r="G24" s="183" t="s">
        <v>49</v>
      </c>
      <c r="H24" s="148" t="s">
        <v>49</v>
      </c>
      <c r="I24" s="148" t="s">
        <v>49</v>
      </c>
      <c r="J24" s="183" t="s">
        <v>49</v>
      </c>
      <c r="K24" s="183" t="s">
        <v>49</v>
      </c>
      <c r="L24" s="183" t="s">
        <v>49</v>
      </c>
      <c r="M24" s="183" t="s">
        <v>49</v>
      </c>
      <c r="N24" s="183" t="s">
        <v>49</v>
      </c>
      <c r="O24" s="183" t="s">
        <v>49</v>
      </c>
      <c r="P24" s="183" t="s">
        <v>49</v>
      </c>
      <c r="Q24" s="183" t="s">
        <v>49</v>
      </c>
      <c r="R24" s="183" t="s">
        <v>49</v>
      </c>
      <c r="S24" s="183" t="s">
        <v>49</v>
      </c>
      <c r="T24" s="156"/>
      <c r="U24" s="156"/>
      <c r="V24" s="156"/>
      <c r="W24" s="156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</row>
    <row r="25" spans="1:33" ht="38.25" customHeight="1">
      <c r="A25" s="559"/>
      <c r="B25" s="560"/>
      <c r="C25" s="183" t="s">
        <v>637</v>
      </c>
      <c r="D25" s="183" t="s">
        <v>49</v>
      </c>
      <c r="E25" s="183" t="s">
        <v>49</v>
      </c>
      <c r="F25" s="183" t="s">
        <v>49</v>
      </c>
      <c r="G25" s="183" t="s">
        <v>49</v>
      </c>
      <c r="H25" s="148" t="s">
        <v>49</v>
      </c>
      <c r="I25" s="148" t="s">
        <v>49</v>
      </c>
      <c r="J25" s="183" t="s">
        <v>49</v>
      </c>
      <c r="K25" s="183" t="s">
        <v>49</v>
      </c>
      <c r="L25" s="183" t="s">
        <v>49</v>
      </c>
      <c r="M25" s="183" t="s">
        <v>49</v>
      </c>
      <c r="N25" s="183" t="s">
        <v>49</v>
      </c>
      <c r="O25" s="183" t="s">
        <v>49</v>
      </c>
      <c r="P25" s="183" t="s">
        <v>49</v>
      </c>
      <c r="Q25" s="183" t="s">
        <v>49</v>
      </c>
      <c r="R25" s="183" t="s">
        <v>49</v>
      </c>
      <c r="S25" s="183" t="s">
        <v>49</v>
      </c>
      <c r="T25" s="156"/>
      <c r="U25" s="156"/>
      <c r="V25" s="156"/>
      <c r="W25" s="156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</row>
    <row r="26" spans="1:33" ht="18.75">
      <c r="A26" s="559" t="s">
        <v>638</v>
      </c>
      <c r="B26" s="560" t="s">
        <v>639</v>
      </c>
      <c r="C26" s="183" t="s">
        <v>636</v>
      </c>
      <c r="D26" s="183" t="s">
        <v>49</v>
      </c>
      <c r="E26" s="183" t="s">
        <v>49</v>
      </c>
      <c r="F26" s="183" t="s">
        <v>49</v>
      </c>
      <c r="G26" s="183" t="s">
        <v>49</v>
      </c>
      <c r="H26" s="148" t="s">
        <v>49</v>
      </c>
      <c r="I26" s="148" t="s">
        <v>49</v>
      </c>
      <c r="J26" s="183" t="s">
        <v>49</v>
      </c>
      <c r="K26" s="183" t="s">
        <v>49</v>
      </c>
      <c r="L26" s="183" t="s">
        <v>49</v>
      </c>
      <c r="M26" s="183" t="s">
        <v>49</v>
      </c>
      <c r="N26" s="183" t="s">
        <v>49</v>
      </c>
      <c r="O26" s="183" t="s">
        <v>49</v>
      </c>
      <c r="P26" s="183" t="s">
        <v>49</v>
      </c>
      <c r="Q26" s="183" t="s">
        <v>49</v>
      </c>
      <c r="R26" s="183" t="s">
        <v>49</v>
      </c>
      <c r="S26" s="183" t="s">
        <v>49</v>
      </c>
      <c r="T26" s="156"/>
      <c r="U26" s="156"/>
      <c r="V26" s="156"/>
      <c r="W26" s="156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</row>
    <row r="27" spans="1:33" ht="18.75">
      <c r="A27" s="559"/>
      <c r="B27" s="560"/>
      <c r="C27" s="183" t="s">
        <v>637</v>
      </c>
      <c r="D27" s="183" t="s">
        <v>49</v>
      </c>
      <c r="E27" s="183" t="s">
        <v>49</v>
      </c>
      <c r="F27" s="183" t="s">
        <v>49</v>
      </c>
      <c r="G27" s="183" t="s">
        <v>49</v>
      </c>
      <c r="H27" s="148" t="s">
        <v>49</v>
      </c>
      <c r="I27" s="148" t="s">
        <v>49</v>
      </c>
      <c r="J27" s="183" t="s">
        <v>49</v>
      </c>
      <c r="K27" s="183" t="s">
        <v>49</v>
      </c>
      <c r="L27" s="183" t="s">
        <v>49</v>
      </c>
      <c r="M27" s="183" t="s">
        <v>49</v>
      </c>
      <c r="N27" s="183" t="s">
        <v>49</v>
      </c>
      <c r="O27" s="183" t="s">
        <v>49</v>
      </c>
      <c r="P27" s="183" t="s">
        <v>49</v>
      </c>
      <c r="Q27" s="183" t="s">
        <v>49</v>
      </c>
      <c r="R27" s="183" t="s">
        <v>49</v>
      </c>
      <c r="S27" s="183" t="s">
        <v>49</v>
      </c>
      <c r="T27" s="156"/>
      <c r="U27" s="156"/>
      <c r="V27" s="156"/>
      <c r="W27" s="156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</row>
    <row r="28" spans="1:33" ht="31.5" customHeight="1">
      <c r="A28" s="559" t="s">
        <v>640</v>
      </c>
      <c r="B28" s="560" t="s">
        <v>641</v>
      </c>
      <c r="C28" s="183" t="s">
        <v>636</v>
      </c>
      <c r="D28" s="183" t="s">
        <v>49</v>
      </c>
      <c r="E28" s="183" t="s">
        <v>49</v>
      </c>
      <c r="F28" s="183" t="s">
        <v>49</v>
      </c>
      <c r="G28" s="183" t="s">
        <v>49</v>
      </c>
      <c r="H28" s="148" t="s">
        <v>49</v>
      </c>
      <c r="I28" s="148" t="s">
        <v>49</v>
      </c>
      <c r="J28" s="183" t="s">
        <v>49</v>
      </c>
      <c r="K28" s="183" t="s">
        <v>49</v>
      </c>
      <c r="L28" s="183" t="s">
        <v>49</v>
      </c>
      <c r="M28" s="183" t="s">
        <v>49</v>
      </c>
      <c r="N28" s="183" t="s">
        <v>49</v>
      </c>
      <c r="O28" s="183" t="s">
        <v>49</v>
      </c>
      <c r="P28" s="183" t="s">
        <v>49</v>
      </c>
      <c r="Q28" s="183" t="s">
        <v>49</v>
      </c>
      <c r="R28" s="183" t="s">
        <v>49</v>
      </c>
      <c r="S28" s="183" t="s">
        <v>49</v>
      </c>
      <c r="T28" s="156"/>
      <c r="U28" s="156"/>
      <c r="V28" s="156"/>
      <c r="W28" s="156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</row>
    <row r="29" spans="1:33" ht="34.5" customHeight="1">
      <c r="A29" s="559"/>
      <c r="B29" s="560"/>
      <c r="C29" s="183" t="s">
        <v>637</v>
      </c>
      <c r="D29" s="183" t="s">
        <v>49</v>
      </c>
      <c r="E29" s="183" t="s">
        <v>49</v>
      </c>
      <c r="F29" s="183" t="s">
        <v>49</v>
      </c>
      <c r="G29" s="183" t="s">
        <v>49</v>
      </c>
      <c r="H29" s="148" t="s">
        <v>49</v>
      </c>
      <c r="I29" s="148" t="s">
        <v>49</v>
      </c>
      <c r="J29" s="183" t="s">
        <v>49</v>
      </c>
      <c r="K29" s="183" t="s">
        <v>49</v>
      </c>
      <c r="L29" s="183" t="s">
        <v>49</v>
      </c>
      <c r="M29" s="183" t="s">
        <v>49</v>
      </c>
      <c r="N29" s="183" t="s">
        <v>49</v>
      </c>
      <c r="O29" s="183" t="s">
        <v>49</v>
      </c>
      <c r="P29" s="183" t="s">
        <v>49</v>
      </c>
      <c r="Q29" s="183" t="s">
        <v>49</v>
      </c>
      <c r="R29" s="183" t="s">
        <v>49</v>
      </c>
      <c r="S29" s="183" t="s">
        <v>49</v>
      </c>
      <c r="T29" s="156"/>
      <c r="U29" s="156"/>
      <c r="V29" s="156"/>
      <c r="W29" s="156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</row>
    <row r="30" spans="1:33" ht="29.25" customHeight="1">
      <c r="A30" s="559" t="s">
        <v>642</v>
      </c>
      <c r="B30" s="560" t="s">
        <v>643</v>
      </c>
      <c r="C30" s="183" t="s">
        <v>636</v>
      </c>
      <c r="D30" s="183" t="s">
        <v>49</v>
      </c>
      <c r="E30" s="183" t="s">
        <v>49</v>
      </c>
      <c r="F30" s="183" t="s">
        <v>49</v>
      </c>
      <c r="G30" s="183" t="s">
        <v>49</v>
      </c>
      <c r="H30" s="148" t="s">
        <v>49</v>
      </c>
      <c r="I30" s="148" t="s">
        <v>49</v>
      </c>
      <c r="J30" s="183" t="s">
        <v>49</v>
      </c>
      <c r="K30" s="183" t="s">
        <v>49</v>
      </c>
      <c r="L30" s="183" t="s">
        <v>49</v>
      </c>
      <c r="M30" s="183" t="s">
        <v>49</v>
      </c>
      <c r="N30" s="183" t="s">
        <v>49</v>
      </c>
      <c r="O30" s="183" t="s">
        <v>49</v>
      </c>
      <c r="P30" s="183" t="s">
        <v>49</v>
      </c>
      <c r="Q30" s="183" t="s">
        <v>49</v>
      </c>
      <c r="R30" s="183" t="s">
        <v>49</v>
      </c>
      <c r="S30" s="183" t="s">
        <v>49</v>
      </c>
      <c r="T30" s="156"/>
      <c r="U30" s="156"/>
      <c r="V30" s="156"/>
      <c r="W30" s="156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</row>
    <row r="31" spans="1:33" ht="29.25" customHeight="1">
      <c r="A31" s="559"/>
      <c r="B31" s="560"/>
      <c r="C31" s="183" t="s">
        <v>637</v>
      </c>
      <c r="D31" s="183" t="s">
        <v>49</v>
      </c>
      <c r="E31" s="183" t="s">
        <v>49</v>
      </c>
      <c r="F31" s="183" t="s">
        <v>49</v>
      </c>
      <c r="G31" s="183" t="s">
        <v>49</v>
      </c>
      <c r="H31" s="148" t="s">
        <v>49</v>
      </c>
      <c r="I31" s="148" t="s">
        <v>49</v>
      </c>
      <c r="J31" s="183" t="s">
        <v>49</v>
      </c>
      <c r="K31" s="183" t="s">
        <v>49</v>
      </c>
      <c r="L31" s="183" t="s">
        <v>49</v>
      </c>
      <c r="M31" s="183" t="s">
        <v>49</v>
      </c>
      <c r="N31" s="183" t="s">
        <v>49</v>
      </c>
      <c r="O31" s="183" t="s">
        <v>49</v>
      </c>
      <c r="P31" s="183" t="s">
        <v>49</v>
      </c>
      <c r="Q31" s="183" t="s">
        <v>49</v>
      </c>
      <c r="R31" s="183" t="s">
        <v>49</v>
      </c>
      <c r="S31" s="183" t="s">
        <v>49</v>
      </c>
      <c r="T31" s="156"/>
      <c r="U31" s="156"/>
      <c r="V31" s="156"/>
      <c r="W31" s="156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</row>
    <row r="32" spans="1:33" ht="45" customHeight="1">
      <c r="A32" s="562" t="s">
        <v>644</v>
      </c>
      <c r="B32" s="563" t="s">
        <v>645</v>
      </c>
      <c r="C32" s="188" t="s">
        <v>632</v>
      </c>
      <c r="D32" s="183" t="s">
        <v>49</v>
      </c>
      <c r="E32" s="183" t="s">
        <v>49</v>
      </c>
      <c r="F32" s="183" t="s">
        <v>49</v>
      </c>
      <c r="G32" s="183" t="s">
        <v>49</v>
      </c>
      <c r="H32" s="148" t="s">
        <v>49</v>
      </c>
      <c r="I32" s="148" t="s">
        <v>49</v>
      </c>
      <c r="J32" s="183" t="s">
        <v>49</v>
      </c>
      <c r="K32" s="183" t="s">
        <v>49</v>
      </c>
      <c r="L32" s="183" t="s">
        <v>49</v>
      </c>
      <c r="M32" s="183" t="s">
        <v>49</v>
      </c>
      <c r="N32" s="183" t="s">
        <v>49</v>
      </c>
      <c r="O32" s="183" t="s">
        <v>49</v>
      </c>
      <c r="P32" s="183" t="s">
        <v>49</v>
      </c>
      <c r="Q32" s="183" t="s">
        <v>49</v>
      </c>
      <c r="R32" s="183" t="s">
        <v>49</v>
      </c>
      <c r="S32" s="183" t="s">
        <v>49</v>
      </c>
      <c r="T32" s="156"/>
      <c r="U32" s="156"/>
      <c r="V32" s="156"/>
      <c r="W32" s="156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</row>
    <row r="33" spans="1:33" ht="42" customHeight="1">
      <c r="A33" s="562"/>
      <c r="B33" s="563"/>
      <c r="C33" s="188" t="s">
        <v>633</v>
      </c>
      <c r="D33" s="183" t="s">
        <v>49</v>
      </c>
      <c r="E33" s="183" t="s">
        <v>49</v>
      </c>
      <c r="F33" s="183" t="s">
        <v>49</v>
      </c>
      <c r="G33" s="183" t="s">
        <v>49</v>
      </c>
      <c r="H33" s="148" t="s">
        <v>49</v>
      </c>
      <c r="I33" s="148" t="s">
        <v>49</v>
      </c>
      <c r="J33" s="183" t="s">
        <v>49</v>
      </c>
      <c r="K33" s="183" t="s">
        <v>49</v>
      </c>
      <c r="L33" s="183" t="s">
        <v>49</v>
      </c>
      <c r="M33" s="183" t="s">
        <v>49</v>
      </c>
      <c r="N33" s="183" t="s">
        <v>49</v>
      </c>
      <c r="O33" s="183" t="s">
        <v>49</v>
      </c>
      <c r="P33" s="183" t="s">
        <v>49</v>
      </c>
      <c r="Q33" s="183" t="s">
        <v>49</v>
      </c>
      <c r="R33" s="183" t="s">
        <v>49</v>
      </c>
      <c r="S33" s="183" t="s">
        <v>49</v>
      </c>
      <c r="T33" s="156"/>
      <c r="U33" s="156"/>
      <c r="V33" s="156"/>
      <c r="W33" s="156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</row>
    <row r="34" spans="1:33" ht="18.75">
      <c r="A34" s="559" t="s">
        <v>646</v>
      </c>
      <c r="B34" s="560" t="s">
        <v>635</v>
      </c>
      <c r="C34" s="183" t="s">
        <v>636</v>
      </c>
      <c r="D34" s="183" t="s">
        <v>49</v>
      </c>
      <c r="E34" s="183" t="s">
        <v>49</v>
      </c>
      <c r="F34" s="183" t="s">
        <v>49</v>
      </c>
      <c r="G34" s="183" t="s">
        <v>49</v>
      </c>
      <c r="H34" s="148" t="s">
        <v>49</v>
      </c>
      <c r="I34" s="148" t="s">
        <v>49</v>
      </c>
      <c r="J34" s="183" t="s">
        <v>49</v>
      </c>
      <c r="K34" s="183" t="s">
        <v>49</v>
      </c>
      <c r="L34" s="183" t="s">
        <v>49</v>
      </c>
      <c r="M34" s="183" t="s">
        <v>49</v>
      </c>
      <c r="N34" s="183" t="s">
        <v>49</v>
      </c>
      <c r="O34" s="183" t="s">
        <v>49</v>
      </c>
      <c r="P34" s="183" t="s">
        <v>49</v>
      </c>
      <c r="Q34" s="183" t="s">
        <v>49</v>
      </c>
      <c r="R34" s="183" t="s">
        <v>49</v>
      </c>
      <c r="S34" s="183" t="s">
        <v>49</v>
      </c>
      <c r="T34" s="156"/>
      <c r="U34" s="156"/>
      <c r="V34" s="156"/>
      <c r="W34" s="156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</row>
    <row r="35" spans="1:33" ht="45.75" customHeight="1">
      <c r="A35" s="559"/>
      <c r="B35" s="560"/>
      <c r="C35" s="183" t="s">
        <v>637</v>
      </c>
      <c r="D35" s="183" t="s">
        <v>49</v>
      </c>
      <c r="E35" s="183" t="s">
        <v>49</v>
      </c>
      <c r="F35" s="183" t="s">
        <v>49</v>
      </c>
      <c r="G35" s="183" t="s">
        <v>49</v>
      </c>
      <c r="H35" s="148" t="s">
        <v>49</v>
      </c>
      <c r="I35" s="148" t="s">
        <v>49</v>
      </c>
      <c r="J35" s="183" t="s">
        <v>49</v>
      </c>
      <c r="K35" s="183" t="s">
        <v>49</v>
      </c>
      <c r="L35" s="183" t="s">
        <v>49</v>
      </c>
      <c r="M35" s="183" t="s">
        <v>49</v>
      </c>
      <c r="N35" s="183" t="s">
        <v>49</v>
      </c>
      <c r="O35" s="183" t="s">
        <v>49</v>
      </c>
      <c r="P35" s="183" t="s">
        <v>49</v>
      </c>
      <c r="Q35" s="183" t="s">
        <v>49</v>
      </c>
      <c r="R35" s="183" t="s">
        <v>49</v>
      </c>
      <c r="S35" s="183" t="s">
        <v>49</v>
      </c>
      <c r="T35" s="156"/>
      <c r="U35" s="156"/>
      <c r="V35" s="156"/>
      <c r="W35" s="156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</row>
    <row r="36" spans="1:33" ht="29.25" customHeight="1">
      <c r="A36" s="559" t="s">
        <v>647</v>
      </c>
      <c r="B36" s="560" t="s">
        <v>639</v>
      </c>
      <c r="C36" s="183" t="s">
        <v>636</v>
      </c>
      <c r="D36" s="183" t="s">
        <v>49</v>
      </c>
      <c r="E36" s="183" t="s">
        <v>49</v>
      </c>
      <c r="F36" s="183" t="s">
        <v>49</v>
      </c>
      <c r="G36" s="183" t="s">
        <v>49</v>
      </c>
      <c r="H36" s="148" t="s">
        <v>49</v>
      </c>
      <c r="I36" s="148" t="s">
        <v>49</v>
      </c>
      <c r="J36" s="183" t="s">
        <v>49</v>
      </c>
      <c r="K36" s="183" t="s">
        <v>49</v>
      </c>
      <c r="L36" s="183" t="s">
        <v>49</v>
      </c>
      <c r="M36" s="183" t="s">
        <v>49</v>
      </c>
      <c r="N36" s="183" t="s">
        <v>49</v>
      </c>
      <c r="O36" s="183" t="s">
        <v>49</v>
      </c>
      <c r="P36" s="183" t="s">
        <v>49</v>
      </c>
      <c r="Q36" s="183" t="s">
        <v>49</v>
      </c>
      <c r="R36" s="183" t="s">
        <v>49</v>
      </c>
      <c r="S36" s="183" t="s">
        <v>49</v>
      </c>
      <c r="T36" s="156"/>
      <c r="U36" s="156"/>
      <c r="V36" s="156"/>
      <c r="W36" s="156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</row>
    <row r="37" spans="1:33" ht="18.75">
      <c r="A37" s="559"/>
      <c r="B37" s="560"/>
      <c r="C37" s="183" t="s">
        <v>637</v>
      </c>
      <c r="D37" s="183" t="s">
        <v>49</v>
      </c>
      <c r="E37" s="183" t="s">
        <v>49</v>
      </c>
      <c r="F37" s="183" t="s">
        <v>49</v>
      </c>
      <c r="G37" s="183" t="s">
        <v>49</v>
      </c>
      <c r="H37" s="148" t="s">
        <v>49</v>
      </c>
      <c r="I37" s="148" t="s">
        <v>49</v>
      </c>
      <c r="J37" s="183" t="s">
        <v>49</v>
      </c>
      <c r="K37" s="183" t="s">
        <v>49</v>
      </c>
      <c r="L37" s="183" t="s">
        <v>49</v>
      </c>
      <c r="M37" s="183" t="s">
        <v>49</v>
      </c>
      <c r="N37" s="183" t="s">
        <v>49</v>
      </c>
      <c r="O37" s="183" t="s">
        <v>49</v>
      </c>
      <c r="P37" s="183" t="s">
        <v>49</v>
      </c>
      <c r="Q37" s="183" t="s">
        <v>49</v>
      </c>
      <c r="R37" s="183" t="s">
        <v>49</v>
      </c>
      <c r="S37" s="183" t="s">
        <v>49</v>
      </c>
      <c r="T37" s="156"/>
      <c r="U37" s="156"/>
      <c r="V37" s="156"/>
      <c r="W37" s="156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</row>
    <row r="38" spans="1:33" ht="35.25" customHeight="1">
      <c r="A38" s="559" t="s">
        <v>648</v>
      </c>
      <c r="B38" s="560" t="s">
        <v>641</v>
      </c>
      <c r="C38" s="183" t="s">
        <v>636</v>
      </c>
      <c r="D38" s="183" t="s">
        <v>49</v>
      </c>
      <c r="E38" s="183" t="s">
        <v>49</v>
      </c>
      <c r="F38" s="183" t="s">
        <v>49</v>
      </c>
      <c r="G38" s="183" t="s">
        <v>49</v>
      </c>
      <c r="H38" s="148" t="s">
        <v>49</v>
      </c>
      <c r="I38" s="148" t="s">
        <v>49</v>
      </c>
      <c r="J38" s="183" t="s">
        <v>49</v>
      </c>
      <c r="K38" s="183" t="s">
        <v>49</v>
      </c>
      <c r="L38" s="183" t="s">
        <v>49</v>
      </c>
      <c r="M38" s="183" t="s">
        <v>49</v>
      </c>
      <c r="N38" s="183" t="s">
        <v>49</v>
      </c>
      <c r="O38" s="183" t="s">
        <v>49</v>
      </c>
      <c r="P38" s="183" t="s">
        <v>49</v>
      </c>
      <c r="Q38" s="183" t="s">
        <v>49</v>
      </c>
      <c r="R38" s="183" t="s">
        <v>49</v>
      </c>
      <c r="S38" s="183" t="s">
        <v>49</v>
      </c>
      <c r="T38" s="156"/>
      <c r="U38" s="156"/>
      <c r="V38" s="156"/>
      <c r="W38" s="156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</row>
    <row r="39" spans="1:33" ht="18.75">
      <c r="A39" s="559"/>
      <c r="B39" s="560"/>
      <c r="C39" s="183" t="s">
        <v>637</v>
      </c>
      <c r="D39" s="183" t="s">
        <v>49</v>
      </c>
      <c r="E39" s="183" t="s">
        <v>49</v>
      </c>
      <c r="F39" s="183" t="s">
        <v>49</v>
      </c>
      <c r="G39" s="183" t="s">
        <v>49</v>
      </c>
      <c r="H39" s="148" t="s">
        <v>49</v>
      </c>
      <c r="I39" s="148" t="s">
        <v>49</v>
      </c>
      <c r="J39" s="183" t="s">
        <v>49</v>
      </c>
      <c r="K39" s="183" t="s">
        <v>49</v>
      </c>
      <c r="L39" s="183" t="s">
        <v>49</v>
      </c>
      <c r="M39" s="183" t="s">
        <v>49</v>
      </c>
      <c r="N39" s="183" t="s">
        <v>49</v>
      </c>
      <c r="O39" s="183" t="s">
        <v>49</v>
      </c>
      <c r="P39" s="183" t="s">
        <v>49</v>
      </c>
      <c r="Q39" s="183" t="s">
        <v>49</v>
      </c>
      <c r="R39" s="183" t="s">
        <v>49</v>
      </c>
      <c r="S39" s="183" t="s">
        <v>49</v>
      </c>
      <c r="T39" s="156"/>
      <c r="U39" s="156"/>
      <c r="V39" s="156"/>
      <c r="W39" s="156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</row>
    <row r="40" spans="1:33" ht="31.5" customHeight="1">
      <c r="A40" s="559" t="s">
        <v>649</v>
      </c>
      <c r="B40" s="560" t="s">
        <v>643</v>
      </c>
      <c r="C40" s="183" t="s">
        <v>636</v>
      </c>
      <c r="D40" s="183" t="s">
        <v>49</v>
      </c>
      <c r="E40" s="183" t="s">
        <v>49</v>
      </c>
      <c r="F40" s="183" t="s">
        <v>49</v>
      </c>
      <c r="G40" s="183" t="s">
        <v>49</v>
      </c>
      <c r="H40" s="148" t="s">
        <v>49</v>
      </c>
      <c r="I40" s="148" t="s">
        <v>49</v>
      </c>
      <c r="J40" s="183" t="s">
        <v>49</v>
      </c>
      <c r="K40" s="183" t="s">
        <v>49</v>
      </c>
      <c r="L40" s="183" t="s">
        <v>49</v>
      </c>
      <c r="M40" s="183" t="s">
        <v>49</v>
      </c>
      <c r="N40" s="183" t="s">
        <v>49</v>
      </c>
      <c r="O40" s="183" t="s">
        <v>49</v>
      </c>
      <c r="P40" s="183" t="s">
        <v>49</v>
      </c>
      <c r="Q40" s="183" t="s">
        <v>49</v>
      </c>
      <c r="R40" s="183" t="s">
        <v>49</v>
      </c>
      <c r="S40" s="183" t="s">
        <v>49</v>
      </c>
      <c r="T40" s="156"/>
      <c r="U40" s="156"/>
      <c r="V40" s="156"/>
      <c r="W40" s="156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</row>
    <row r="41" spans="1:33" ht="27" customHeight="1">
      <c r="A41" s="559"/>
      <c r="B41" s="560"/>
      <c r="C41" s="183" t="s">
        <v>637</v>
      </c>
      <c r="D41" s="183" t="s">
        <v>49</v>
      </c>
      <c r="E41" s="183" t="s">
        <v>49</v>
      </c>
      <c r="F41" s="183" t="s">
        <v>49</v>
      </c>
      <c r="G41" s="183" t="s">
        <v>49</v>
      </c>
      <c r="H41" s="148" t="s">
        <v>49</v>
      </c>
      <c r="I41" s="148" t="s">
        <v>49</v>
      </c>
      <c r="J41" s="183" t="s">
        <v>49</v>
      </c>
      <c r="K41" s="183" t="s">
        <v>49</v>
      </c>
      <c r="L41" s="183" t="s">
        <v>49</v>
      </c>
      <c r="M41" s="183" t="s">
        <v>49</v>
      </c>
      <c r="N41" s="183" t="s">
        <v>49</v>
      </c>
      <c r="O41" s="183" t="s">
        <v>49</v>
      </c>
      <c r="P41" s="183" t="s">
        <v>49</v>
      </c>
      <c r="Q41" s="183" t="s">
        <v>49</v>
      </c>
      <c r="R41" s="183" t="s">
        <v>49</v>
      </c>
      <c r="S41" s="183" t="s">
        <v>49</v>
      </c>
      <c r="T41" s="156"/>
      <c r="U41" s="156"/>
      <c r="V41" s="156"/>
      <c r="W41" s="156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</row>
    <row r="42" spans="1:33" ht="32.25" customHeight="1">
      <c r="A42" s="562" t="s">
        <v>650</v>
      </c>
      <c r="B42" s="563" t="s">
        <v>651</v>
      </c>
      <c r="C42" s="188" t="s">
        <v>632</v>
      </c>
      <c r="D42" s="183" t="s">
        <v>49</v>
      </c>
      <c r="E42" s="183" t="s">
        <v>49</v>
      </c>
      <c r="F42" s="183" t="s">
        <v>49</v>
      </c>
      <c r="G42" s="183" t="s">
        <v>49</v>
      </c>
      <c r="H42" s="148" t="s">
        <v>49</v>
      </c>
      <c r="I42" s="148" t="s">
        <v>49</v>
      </c>
      <c r="J42" s="183" t="s">
        <v>49</v>
      </c>
      <c r="K42" s="183" t="s">
        <v>49</v>
      </c>
      <c r="L42" s="183" t="s">
        <v>49</v>
      </c>
      <c r="M42" s="183" t="s">
        <v>49</v>
      </c>
      <c r="N42" s="183" t="s">
        <v>49</v>
      </c>
      <c r="O42" s="183" t="s">
        <v>49</v>
      </c>
      <c r="P42" s="183" t="s">
        <v>49</v>
      </c>
      <c r="Q42" s="183" t="s">
        <v>49</v>
      </c>
      <c r="R42" s="183" t="s">
        <v>49</v>
      </c>
      <c r="S42" s="183" t="s">
        <v>49</v>
      </c>
      <c r="T42" s="156"/>
      <c r="U42" s="156"/>
      <c r="V42" s="156"/>
      <c r="W42" s="156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</row>
    <row r="43" spans="1:33" ht="45" customHeight="1">
      <c r="A43" s="562"/>
      <c r="B43" s="563"/>
      <c r="C43" s="188" t="s">
        <v>633</v>
      </c>
      <c r="D43" s="183" t="s">
        <v>49</v>
      </c>
      <c r="E43" s="183" t="s">
        <v>49</v>
      </c>
      <c r="F43" s="183" t="s">
        <v>49</v>
      </c>
      <c r="G43" s="183" t="s">
        <v>49</v>
      </c>
      <c r="H43" s="148" t="s">
        <v>49</v>
      </c>
      <c r="I43" s="148" t="s">
        <v>49</v>
      </c>
      <c r="J43" s="183" t="s">
        <v>49</v>
      </c>
      <c r="K43" s="183" t="s">
        <v>49</v>
      </c>
      <c r="L43" s="183" t="s">
        <v>49</v>
      </c>
      <c r="M43" s="183" t="s">
        <v>49</v>
      </c>
      <c r="N43" s="183" t="s">
        <v>49</v>
      </c>
      <c r="O43" s="183" t="s">
        <v>49</v>
      </c>
      <c r="P43" s="183" t="s">
        <v>49</v>
      </c>
      <c r="Q43" s="183" t="s">
        <v>49</v>
      </c>
      <c r="R43" s="183" t="s">
        <v>49</v>
      </c>
      <c r="S43" s="183" t="s">
        <v>49</v>
      </c>
      <c r="T43" s="156"/>
      <c r="U43" s="156"/>
      <c r="V43" s="156"/>
      <c r="W43" s="156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</row>
    <row r="44" spans="1:33" ht="30.75" customHeight="1">
      <c r="A44" s="559" t="s">
        <v>652</v>
      </c>
      <c r="B44" s="560" t="s">
        <v>635</v>
      </c>
      <c r="C44" s="183" t="s">
        <v>636</v>
      </c>
      <c r="D44" s="183" t="s">
        <v>49</v>
      </c>
      <c r="E44" s="183" t="s">
        <v>49</v>
      </c>
      <c r="F44" s="183" t="s">
        <v>49</v>
      </c>
      <c r="G44" s="183" t="s">
        <v>49</v>
      </c>
      <c r="H44" s="148" t="s">
        <v>49</v>
      </c>
      <c r="I44" s="148" t="s">
        <v>49</v>
      </c>
      <c r="J44" s="183" t="s">
        <v>49</v>
      </c>
      <c r="K44" s="183" t="s">
        <v>49</v>
      </c>
      <c r="L44" s="183" t="s">
        <v>49</v>
      </c>
      <c r="M44" s="183" t="s">
        <v>49</v>
      </c>
      <c r="N44" s="183" t="s">
        <v>49</v>
      </c>
      <c r="O44" s="183" t="s">
        <v>49</v>
      </c>
      <c r="P44" s="183" t="s">
        <v>49</v>
      </c>
      <c r="Q44" s="183" t="s">
        <v>49</v>
      </c>
      <c r="R44" s="183" t="s">
        <v>49</v>
      </c>
      <c r="S44" s="183" t="s">
        <v>49</v>
      </c>
      <c r="T44" s="156"/>
      <c r="U44" s="156"/>
      <c r="V44" s="156"/>
      <c r="W44" s="156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</row>
    <row r="45" spans="1:33" ht="28.5" customHeight="1">
      <c r="A45" s="559"/>
      <c r="B45" s="560"/>
      <c r="C45" s="183" t="s">
        <v>637</v>
      </c>
      <c r="D45" s="183" t="s">
        <v>49</v>
      </c>
      <c r="E45" s="183" t="s">
        <v>49</v>
      </c>
      <c r="F45" s="183" t="s">
        <v>49</v>
      </c>
      <c r="G45" s="183" t="s">
        <v>49</v>
      </c>
      <c r="H45" s="148" t="s">
        <v>49</v>
      </c>
      <c r="I45" s="148" t="s">
        <v>49</v>
      </c>
      <c r="J45" s="183" t="s">
        <v>49</v>
      </c>
      <c r="K45" s="183" t="s">
        <v>49</v>
      </c>
      <c r="L45" s="183" t="s">
        <v>49</v>
      </c>
      <c r="M45" s="183" t="s">
        <v>49</v>
      </c>
      <c r="N45" s="183" t="s">
        <v>49</v>
      </c>
      <c r="O45" s="183" t="s">
        <v>49</v>
      </c>
      <c r="P45" s="183" t="s">
        <v>49</v>
      </c>
      <c r="Q45" s="183" t="s">
        <v>49</v>
      </c>
      <c r="R45" s="183" t="s">
        <v>49</v>
      </c>
      <c r="S45" s="183" t="s">
        <v>49</v>
      </c>
      <c r="T45" s="156"/>
      <c r="U45" s="156"/>
      <c r="V45" s="156"/>
      <c r="W45" s="156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</row>
    <row r="46" spans="1:33" ht="18.75">
      <c r="A46" s="559" t="s">
        <v>653</v>
      </c>
      <c r="B46" s="560" t="s">
        <v>639</v>
      </c>
      <c r="C46" s="183" t="s">
        <v>636</v>
      </c>
      <c r="D46" s="183" t="s">
        <v>49</v>
      </c>
      <c r="E46" s="183" t="s">
        <v>49</v>
      </c>
      <c r="F46" s="183" t="s">
        <v>49</v>
      </c>
      <c r="G46" s="183" t="s">
        <v>49</v>
      </c>
      <c r="H46" s="148" t="s">
        <v>49</v>
      </c>
      <c r="I46" s="148" t="s">
        <v>49</v>
      </c>
      <c r="J46" s="183" t="s">
        <v>49</v>
      </c>
      <c r="K46" s="183" t="s">
        <v>49</v>
      </c>
      <c r="L46" s="183" t="s">
        <v>49</v>
      </c>
      <c r="M46" s="183" t="s">
        <v>49</v>
      </c>
      <c r="N46" s="183" t="s">
        <v>49</v>
      </c>
      <c r="O46" s="183" t="s">
        <v>49</v>
      </c>
      <c r="P46" s="183" t="s">
        <v>49</v>
      </c>
      <c r="Q46" s="183" t="s">
        <v>49</v>
      </c>
      <c r="R46" s="183" t="s">
        <v>49</v>
      </c>
      <c r="S46" s="183" t="s">
        <v>49</v>
      </c>
      <c r="T46" s="156"/>
      <c r="U46" s="156"/>
      <c r="V46" s="156"/>
      <c r="W46" s="156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</row>
    <row r="47" spans="1:33" ht="18.75">
      <c r="A47" s="559"/>
      <c r="B47" s="560"/>
      <c r="C47" s="183" t="s">
        <v>637</v>
      </c>
      <c r="D47" s="183" t="s">
        <v>49</v>
      </c>
      <c r="E47" s="183" t="s">
        <v>49</v>
      </c>
      <c r="F47" s="183" t="s">
        <v>49</v>
      </c>
      <c r="G47" s="183" t="s">
        <v>49</v>
      </c>
      <c r="H47" s="148" t="s">
        <v>49</v>
      </c>
      <c r="I47" s="148" t="s">
        <v>49</v>
      </c>
      <c r="J47" s="183" t="s">
        <v>49</v>
      </c>
      <c r="K47" s="183" t="s">
        <v>49</v>
      </c>
      <c r="L47" s="183" t="s">
        <v>49</v>
      </c>
      <c r="M47" s="183" t="s">
        <v>49</v>
      </c>
      <c r="N47" s="183" t="s">
        <v>49</v>
      </c>
      <c r="O47" s="183" t="s">
        <v>49</v>
      </c>
      <c r="P47" s="183" t="s">
        <v>49</v>
      </c>
      <c r="Q47" s="183" t="s">
        <v>49</v>
      </c>
      <c r="R47" s="183" t="s">
        <v>49</v>
      </c>
      <c r="S47" s="183" t="s">
        <v>49</v>
      </c>
      <c r="T47" s="156"/>
      <c r="U47" s="156"/>
      <c r="V47" s="156"/>
      <c r="W47" s="156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</row>
    <row r="48" spans="1:33" ht="33.75" customHeight="1">
      <c r="A48" s="559" t="s">
        <v>654</v>
      </c>
      <c r="B48" s="560" t="s">
        <v>641</v>
      </c>
      <c r="C48" s="183" t="s">
        <v>636</v>
      </c>
      <c r="D48" s="183" t="s">
        <v>49</v>
      </c>
      <c r="E48" s="183" t="s">
        <v>49</v>
      </c>
      <c r="F48" s="183" t="s">
        <v>49</v>
      </c>
      <c r="G48" s="183" t="s">
        <v>49</v>
      </c>
      <c r="H48" s="148" t="s">
        <v>49</v>
      </c>
      <c r="I48" s="148" t="s">
        <v>49</v>
      </c>
      <c r="J48" s="183" t="s">
        <v>49</v>
      </c>
      <c r="K48" s="183" t="s">
        <v>49</v>
      </c>
      <c r="L48" s="183" t="s">
        <v>49</v>
      </c>
      <c r="M48" s="183" t="s">
        <v>49</v>
      </c>
      <c r="N48" s="183" t="s">
        <v>49</v>
      </c>
      <c r="O48" s="183" t="s">
        <v>49</v>
      </c>
      <c r="P48" s="183" t="s">
        <v>49</v>
      </c>
      <c r="Q48" s="183" t="s">
        <v>49</v>
      </c>
      <c r="R48" s="183" t="s">
        <v>49</v>
      </c>
      <c r="S48" s="183" t="s">
        <v>49</v>
      </c>
      <c r="T48" s="156"/>
      <c r="U48" s="156"/>
      <c r="V48" s="156"/>
      <c r="W48" s="156"/>
      <c r="X48" s="155"/>
      <c r="Y48" s="155"/>
      <c r="Z48" s="155"/>
      <c r="AA48" s="155"/>
      <c r="AB48" s="155"/>
      <c r="AC48" s="155"/>
      <c r="AD48" s="155"/>
      <c r="AE48" s="155"/>
      <c r="AF48" s="155"/>
      <c r="AG48" s="155"/>
    </row>
    <row r="49" spans="1:33" ht="18.75">
      <c r="A49" s="559"/>
      <c r="B49" s="560"/>
      <c r="C49" s="183" t="s">
        <v>637</v>
      </c>
      <c r="D49" s="183" t="s">
        <v>49</v>
      </c>
      <c r="E49" s="183" t="s">
        <v>49</v>
      </c>
      <c r="F49" s="183" t="s">
        <v>49</v>
      </c>
      <c r="G49" s="183" t="s">
        <v>49</v>
      </c>
      <c r="H49" s="148" t="s">
        <v>49</v>
      </c>
      <c r="I49" s="148" t="s">
        <v>49</v>
      </c>
      <c r="J49" s="183" t="s">
        <v>49</v>
      </c>
      <c r="K49" s="183" t="s">
        <v>49</v>
      </c>
      <c r="L49" s="183" t="s">
        <v>49</v>
      </c>
      <c r="M49" s="183" t="s">
        <v>49</v>
      </c>
      <c r="N49" s="183" t="s">
        <v>49</v>
      </c>
      <c r="O49" s="183" t="s">
        <v>49</v>
      </c>
      <c r="P49" s="183" t="s">
        <v>49</v>
      </c>
      <c r="Q49" s="183" t="s">
        <v>49</v>
      </c>
      <c r="R49" s="183" t="s">
        <v>49</v>
      </c>
      <c r="S49" s="183" t="s">
        <v>49</v>
      </c>
      <c r="T49" s="156"/>
      <c r="U49" s="156"/>
      <c r="V49" s="156"/>
      <c r="W49" s="156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</row>
    <row r="50" spans="1:33" ht="30.75" customHeight="1">
      <c r="A50" s="559" t="s">
        <v>655</v>
      </c>
      <c r="B50" s="560" t="s">
        <v>643</v>
      </c>
      <c r="C50" s="183" t="s">
        <v>636</v>
      </c>
      <c r="D50" s="183" t="s">
        <v>49</v>
      </c>
      <c r="E50" s="183" t="s">
        <v>49</v>
      </c>
      <c r="F50" s="183" t="s">
        <v>49</v>
      </c>
      <c r="G50" s="183" t="s">
        <v>49</v>
      </c>
      <c r="H50" s="148" t="s">
        <v>49</v>
      </c>
      <c r="I50" s="148" t="s">
        <v>49</v>
      </c>
      <c r="J50" s="183" t="s">
        <v>49</v>
      </c>
      <c r="K50" s="183" t="s">
        <v>49</v>
      </c>
      <c r="L50" s="183" t="s">
        <v>49</v>
      </c>
      <c r="M50" s="183" t="s">
        <v>49</v>
      </c>
      <c r="N50" s="183" t="s">
        <v>49</v>
      </c>
      <c r="O50" s="183" t="s">
        <v>49</v>
      </c>
      <c r="P50" s="183" t="s">
        <v>49</v>
      </c>
      <c r="Q50" s="183" t="s">
        <v>49</v>
      </c>
      <c r="R50" s="183" t="s">
        <v>49</v>
      </c>
      <c r="S50" s="183" t="s">
        <v>49</v>
      </c>
      <c r="T50" s="156"/>
      <c r="U50" s="156"/>
      <c r="V50" s="156"/>
      <c r="W50" s="156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</row>
    <row r="51" spans="1:33" ht="27.75" customHeight="1">
      <c r="A51" s="559"/>
      <c r="B51" s="560"/>
      <c r="C51" s="183" t="s">
        <v>637</v>
      </c>
      <c r="D51" s="183" t="s">
        <v>49</v>
      </c>
      <c r="E51" s="183" t="s">
        <v>49</v>
      </c>
      <c r="F51" s="183" t="s">
        <v>49</v>
      </c>
      <c r="G51" s="183" t="s">
        <v>49</v>
      </c>
      <c r="H51" s="148" t="s">
        <v>49</v>
      </c>
      <c r="I51" s="148" t="s">
        <v>49</v>
      </c>
      <c r="J51" s="183" t="s">
        <v>49</v>
      </c>
      <c r="K51" s="183" t="s">
        <v>49</v>
      </c>
      <c r="L51" s="183" t="s">
        <v>49</v>
      </c>
      <c r="M51" s="183" t="s">
        <v>49</v>
      </c>
      <c r="N51" s="183" t="s">
        <v>49</v>
      </c>
      <c r="O51" s="183" t="s">
        <v>49</v>
      </c>
      <c r="P51" s="183" t="s">
        <v>49</v>
      </c>
      <c r="Q51" s="183" t="s">
        <v>49</v>
      </c>
      <c r="R51" s="183" t="s">
        <v>49</v>
      </c>
      <c r="S51" s="183" t="s">
        <v>49</v>
      </c>
      <c r="T51" s="156"/>
      <c r="U51" s="156"/>
      <c r="V51" s="156"/>
      <c r="W51" s="156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</row>
    <row r="52" spans="1:33" ht="78.75">
      <c r="A52" s="186" t="s">
        <v>191</v>
      </c>
      <c r="B52" s="187" t="s">
        <v>656</v>
      </c>
      <c r="C52" s="188" t="s">
        <v>657</v>
      </c>
      <c r="D52" s="183" t="s">
        <v>49</v>
      </c>
      <c r="E52" s="183" t="s">
        <v>49</v>
      </c>
      <c r="F52" s="183" t="s">
        <v>49</v>
      </c>
      <c r="G52" s="183" t="s">
        <v>49</v>
      </c>
      <c r="H52" s="148" t="s">
        <v>49</v>
      </c>
      <c r="I52" s="148" t="s">
        <v>49</v>
      </c>
      <c r="J52" s="183" t="s">
        <v>49</v>
      </c>
      <c r="K52" s="183" t="s">
        <v>49</v>
      </c>
      <c r="L52" s="183" t="s">
        <v>49</v>
      </c>
      <c r="M52" s="183" t="s">
        <v>49</v>
      </c>
      <c r="N52" s="183" t="s">
        <v>49</v>
      </c>
      <c r="O52" s="183" t="s">
        <v>49</v>
      </c>
      <c r="P52" s="183" t="s">
        <v>49</v>
      </c>
      <c r="Q52" s="183" t="s">
        <v>49</v>
      </c>
      <c r="R52" s="183" t="s">
        <v>49</v>
      </c>
      <c r="S52" s="183" t="s">
        <v>49</v>
      </c>
      <c r="T52" s="156"/>
      <c r="U52" s="156"/>
      <c r="V52" s="156"/>
      <c r="W52" s="156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</row>
    <row r="53" spans="1:33" ht="31.5">
      <c r="A53" s="184" t="s">
        <v>658</v>
      </c>
      <c r="B53" s="189" t="s">
        <v>659</v>
      </c>
      <c r="C53" s="183" t="s">
        <v>657</v>
      </c>
      <c r="D53" s="183" t="s">
        <v>49</v>
      </c>
      <c r="E53" s="183" t="s">
        <v>49</v>
      </c>
      <c r="F53" s="183" t="s">
        <v>49</v>
      </c>
      <c r="G53" s="183" t="s">
        <v>49</v>
      </c>
      <c r="H53" s="148" t="s">
        <v>49</v>
      </c>
      <c r="I53" s="148" t="s">
        <v>49</v>
      </c>
      <c r="J53" s="183" t="s">
        <v>49</v>
      </c>
      <c r="K53" s="183" t="s">
        <v>49</v>
      </c>
      <c r="L53" s="183" t="s">
        <v>49</v>
      </c>
      <c r="M53" s="183" t="s">
        <v>49</v>
      </c>
      <c r="N53" s="183" t="s">
        <v>49</v>
      </c>
      <c r="O53" s="183" t="s">
        <v>49</v>
      </c>
      <c r="P53" s="183" t="s">
        <v>49</v>
      </c>
      <c r="Q53" s="183" t="s">
        <v>49</v>
      </c>
      <c r="R53" s="183" t="s">
        <v>49</v>
      </c>
      <c r="S53" s="183" t="s">
        <v>49</v>
      </c>
      <c r="T53" s="156"/>
      <c r="U53" s="156"/>
      <c r="V53" s="156"/>
      <c r="W53" s="156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</row>
    <row r="54" spans="1:33" ht="47.25">
      <c r="A54" s="184" t="s">
        <v>192</v>
      </c>
      <c r="B54" s="189" t="s">
        <v>660</v>
      </c>
      <c r="C54" s="183" t="s">
        <v>657</v>
      </c>
      <c r="D54" s="183" t="s">
        <v>49</v>
      </c>
      <c r="E54" s="183" t="s">
        <v>49</v>
      </c>
      <c r="F54" s="183" t="s">
        <v>49</v>
      </c>
      <c r="G54" s="183" t="s">
        <v>49</v>
      </c>
      <c r="H54" s="148" t="s">
        <v>49</v>
      </c>
      <c r="I54" s="148" t="s">
        <v>49</v>
      </c>
      <c r="J54" s="183" t="s">
        <v>49</v>
      </c>
      <c r="K54" s="183" t="s">
        <v>49</v>
      </c>
      <c r="L54" s="183" t="s">
        <v>49</v>
      </c>
      <c r="M54" s="183" t="s">
        <v>49</v>
      </c>
      <c r="N54" s="183" t="s">
        <v>49</v>
      </c>
      <c r="O54" s="183" t="s">
        <v>49</v>
      </c>
      <c r="P54" s="183" t="s">
        <v>49</v>
      </c>
      <c r="Q54" s="183" t="s">
        <v>49</v>
      </c>
      <c r="R54" s="183" t="s">
        <v>49</v>
      </c>
      <c r="S54" s="183" t="s">
        <v>49</v>
      </c>
      <c r="T54" s="156"/>
      <c r="U54" s="156"/>
      <c r="V54" s="156"/>
      <c r="W54" s="156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</row>
    <row r="55" spans="1:33" ht="47.25">
      <c r="A55" s="184" t="s">
        <v>661</v>
      </c>
      <c r="B55" s="189" t="s">
        <v>662</v>
      </c>
      <c r="C55" s="183" t="s">
        <v>657</v>
      </c>
      <c r="D55" s="183" t="s">
        <v>49</v>
      </c>
      <c r="E55" s="183" t="s">
        <v>49</v>
      </c>
      <c r="F55" s="183" t="s">
        <v>49</v>
      </c>
      <c r="G55" s="183" t="s">
        <v>49</v>
      </c>
      <c r="H55" s="148" t="s">
        <v>49</v>
      </c>
      <c r="I55" s="148" t="s">
        <v>49</v>
      </c>
      <c r="J55" s="183" t="s">
        <v>49</v>
      </c>
      <c r="K55" s="183" t="s">
        <v>49</v>
      </c>
      <c r="L55" s="183" t="s">
        <v>49</v>
      </c>
      <c r="M55" s="183" t="s">
        <v>49</v>
      </c>
      <c r="N55" s="183" t="s">
        <v>49</v>
      </c>
      <c r="O55" s="183" t="s">
        <v>49</v>
      </c>
      <c r="P55" s="183" t="s">
        <v>49</v>
      </c>
      <c r="Q55" s="183" t="s">
        <v>49</v>
      </c>
      <c r="R55" s="183" t="s">
        <v>49</v>
      </c>
      <c r="S55" s="183" t="s">
        <v>49</v>
      </c>
      <c r="T55" s="156"/>
      <c r="U55" s="156"/>
      <c r="V55" s="156"/>
      <c r="W55" s="156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</row>
    <row r="56" spans="1:33" ht="46.5" customHeight="1">
      <c r="A56" s="184" t="s">
        <v>663</v>
      </c>
      <c r="B56" s="189" t="s">
        <v>664</v>
      </c>
      <c r="C56" s="183" t="s">
        <v>657</v>
      </c>
      <c r="D56" s="183" t="s">
        <v>49</v>
      </c>
      <c r="E56" s="183" t="s">
        <v>49</v>
      </c>
      <c r="F56" s="183" t="s">
        <v>49</v>
      </c>
      <c r="G56" s="183" t="s">
        <v>49</v>
      </c>
      <c r="H56" s="148" t="s">
        <v>49</v>
      </c>
      <c r="I56" s="148" t="s">
        <v>49</v>
      </c>
      <c r="J56" s="183" t="s">
        <v>49</v>
      </c>
      <c r="K56" s="183" t="s">
        <v>49</v>
      </c>
      <c r="L56" s="183" t="s">
        <v>49</v>
      </c>
      <c r="M56" s="183" t="s">
        <v>49</v>
      </c>
      <c r="N56" s="183" t="s">
        <v>49</v>
      </c>
      <c r="O56" s="183" t="s">
        <v>49</v>
      </c>
      <c r="P56" s="183" t="s">
        <v>49</v>
      </c>
      <c r="Q56" s="183" t="s">
        <v>49</v>
      </c>
      <c r="R56" s="183" t="s">
        <v>49</v>
      </c>
      <c r="S56" s="183" t="s">
        <v>49</v>
      </c>
      <c r="T56" s="156"/>
      <c r="U56" s="156"/>
      <c r="V56" s="156"/>
      <c r="W56" s="156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</row>
    <row r="57" spans="1:33" ht="18.75" customHeight="1">
      <c r="A57" s="562" t="s">
        <v>665</v>
      </c>
      <c r="B57" s="563" t="s">
        <v>666</v>
      </c>
      <c r="C57" s="188" t="s">
        <v>258</v>
      </c>
      <c r="D57" s="183" t="s">
        <v>49</v>
      </c>
      <c r="E57" s="183" t="s">
        <v>49</v>
      </c>
      <c r="F57" s="183" t="s">
        <v>49</v>
      </c>
      <c r="G57" s="183" t="s">
        <v>49</v>
      </c>
      <c r="H57" s="148" t="s">
        <v>49</v>
      </c>
      <c r="I57" s="148" t="s">
        <v>49</v>
      </c>
      <c r="J57" s="183" t="s">
        <v>49</v>
      </c>
      <c r="K57" s="183" t="s">
        <v>49</v>
      </c>
      <c r="L57" s="183" t="s">
        <v>49</v>
      </c>
      <c r="M57" s="183" t="s">
        <v>49</v>
      </c>
      <c r="N57" s="183" t="s">
        <v>49</v>
      </c>
      <c r="O57" s="183" t="s">
        <v>49</v>
      </c>
      <c r="P57" s="183" t="s">
        <v>49</v>
      </c>
      <c r="Q57" s="183" t="s">
        <v>49</v>
      </c>
      <c r="R57" s="183" t="s">
        <v>49</v>
      </c>
      <c r="S57" s="183" t="s">
        <v>49</v>
      </c>
      <c r="T57" s="156"/>
      <c r="U57" s="156"/>
      <c r="V57" s="156"/>
      <c r="W57" s="156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</row>
    <row r="58" spans="1:33" ht="23.25" customHeight="1">
      <c r="A58" s="562"/>
      <c r="B58" s="563"/>
      <c r="C58" s="188" t="s">
        <v>667</v>
      </c>
      <c r="D58" s="183" t="s">
        <v>49</v>
      </c>
      <c r="E58" s="183" t="s">
        <v>49</v>
      </c>
      <c r="F58" s="183" t="s">
        <v>49</v>
      </c>
      <c r="G58" s="183" t="s">
        <v>49</v>
      </c>
      <c r="H58" s="148" t="s">
        <v>49</v>
      </c>
      <c r="I58" s="148" t="s">
        <v>49</v>
      </c>
      <c r="J58" s="183" t="s">
        <v>49</v>
      </c>
      <c r="K58" s="183" t="s">
        <v>49</v>
      </c>
      <c r="L58" s="183" t="s">
        <v>49</v>
      </c>
      <c r="M58" s="183" t="s">
        <v>49</v>
      </c>
      <c r="N58" s="183" t="s">
        <v>49</v>
      </c>
      <c r="O58" s="183" t="s">
        <v>49</v>
      </c>
      <c r="P58" s="183" t="s">
        <v>49</v>
      </c>
      <c r="Q58" s="183" t="s">
        <v>49</v>
      </c>
      <c r="R58" s="183" t="s">
        <v>49</v>
      </c>
      <c r="S58" s="183" t="s">
        <v>49</v>
      </c>
      <c r="T58" s="156"/>
      <c r="U58" s="156"/>
      <c r="V58" s="156"/>
      <c r="W58" s="156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</row>
    <row r="59" spans="1:33" ht="19.5" customHeight="1">
      <c r="A59" s="562"/>
      <c r="B59" s="563"/>
      <c r="C59" s="188" t="s">
        <v>668</v>
      </c>
      <c r="D59" s="183" t="s">
        <v>49</v>
      </c>
      <c r="E59" s="183" t="s">
        <v>49</v>
      </c>
      <c r="F59" s="183" t="s">
        <v>49</v>
      </c>
      <c r="G59" s="183" t="s">
        <v>49</v>
      </c>
      <c r="H59" s="148" t="s">
        <v>49</v>
      </c>
      <c r="I59" s="148" t="s">
        <v>49</v>
      </c>
      <c r="J59" s="183" t="s">
        <v>49</v>
      </c>
      <c r="K59" s="183" t="s">
        <v>49</v>
      </c>
      <c r="L59" s="183" t="s">
        <v>49</v>
      </c>
      <c r="M59" s="183" t="s">
        <v>49</v>
      </c>
      <c r="N59" s="183" t="s">
        <v>49</v>
      </c>
      <c r="O59" s="183" t="s">
        <v>49</v>
      </c>
      <c r="P59" s="183" t="s">
        <v>49</v>
      </c>
      <c r="Q59" s="183" t="s">
        <v>49</v>
      </c>
      <c r="R59" s="183" t="s">
        <v>49</v>
      </c>
      <c r="S59" s="183" t="s">
        <v>49</v>
      </c>
      <c r="T59" s="156"/>
      <c r="U59" s="156"/>
      <c r="V59" s="156"/>
      <c r="W59" s="156"/>
      <c r="X59" s="155"/>
      <c r="Y59" s="155"/>
      <c r="Z59" s="155"/>
      <c r="AA59" s="155"/>
      <c r="AB59" s="155"/>
      <c r="AC59" s="155"/>
      <c r="AD59" s="155"/>
      <c r="AE59" s="155"/>
      <c r="AF59" s="155"/>
      <c r="AG59" s="155"/>
    </row>
    <row r="60" spans="1:33" ht="18.75">
      <c r="A60" s="562"/>
      <c r="B60" s="563"/>
      <c r="C60" s="188" t="s">
        <v>669</v>
      </c>
      <c r="D60" s="183" t="s">
        <v>49</v>
      </c>
      <c r="E60" s="183" t="s">
        <v>49</v>
      </c>
      <c r="F60" s="183" t="s">
        <v>49</v>
      </c>
      <c r="G60" s="183" t="s">
        <v>49</v>
      </c>
      <c r="H60" s="148" t="s">
        <v>49</v>
      </c>
      <c r="I60" s="148" t="s">
        <v>49</v>
      </c>
      <c r="J60" s="183" t="s">
        <v>49</v>
      </c>
      <c r="K60" s="183" t="s">
        <v>49</v>
      </c>
      <c r="L60" s="183" t="s">
        <v>49</v>
      </c>
      <c r="M60" s="183" t="s">
        <v>49</v>
      </c>
      <c r="N60" s="183" t="s">
        <v>49</v>
      </c>
      <c r="O60" s="183" t="s">
        <v>49</v>
      </c>
      <c r="P60" s="183" t="s">
        <v>49</v>
      </c>
      <c r="Q60" s="183" t="s">
        <v>49</v>
      </c>
      <c r="R60" s="183" t="s">
        <v>49</v>
      </c>
      <c r="S60" s="183" t="s">
        <v>49</v>
      </c>
      <c r="T60" s="156"/>
      <c r="U60" s="156"/>
      <c r="V60" s="156"/>
      <c r="W60" s="156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</row>
    <row r="61" spans="1:33" ht="15.75">
      <c r="A61" s="559" t="s">
        <v>670</v>
      </c>
      <c r="B61" s="560" t="s">
        <v>639</v>
      </c>
      <c r="C61" s="183" t="s">
        <v>258</v>
      </c>
      <c r="D61" s="183" t="s">
        <v>49</v>
      </c>
      <c r="E61" s="183" t="s">
        <v>49</v>
      </c>
      <c r="F61" s="183" t="s">
        <v>49</v>
      </c>
      <c r="G61" s="183" t="s">
        <v>49</v>
      </c>
      <c r="H61" s="148" t="s">
        <v>49</v>
      </c>
      <c r="I61" s="148" t="s">
        <v>49</v>
      </c>
      <c r="J61" s="183" t="s">
        <v>49</v>
      </c>
      <c r="K61" s="183" t="s">
        <v>49</v>
      </c>
      <c r="L61" s="183" t="s">
        <v>49</v>
      </c>
      <c r="M61" s="183" t="s">
        <v>49</v>
      </c>
      <c r="N61" s="183" t="s">
        <v>49</v>
      </c>
      <c r="O61" s="183" t="s">
        <v>49</v>
      </c>
      <c r="P61" s="183" t="s">
        <v>49</v>
      </c>
      <c r="Q61" s="183" t="s">
        <v>49</v>
      </c>
      <c r="R61" s="183" t="s">
        <v>49</v>
      </c>
      <c r="S61" s="183" t="s">
        <v>49</v>
      </c>
      <c r="T61" s="156"/>
      <c r="U61" s="156"/>
      <c r="V61" s="156"/>
      <c r="W61" s="156"/>
      <c r="X61" s="155"/>
      <c r="Y61" s="155"/>
      <c r="Z61" s="155"/>
      <c r="AA61" s="155"/>
      <c r="AB61" s="155"/>
      <c r="AC61" s="155"/>
      <c r="AD61" s="155"/>
      <c r="AE61" s="155"/>
      <c r="AF61" s="155"/>
      <c r="AG61" s="155"/>
    </row>
    <row r="62" spans="1:33" ht="15.75">
      <c r="A62" s="559"/>
      <c r="B62" s="560"/>
      <c r="C62" s="183" t="s">
        <v>667</v>
      </c>
      <c r="D62" s="183" t="s">
        <v>49</v>
      </c>
      <c r="E62" s="183" t="s">
        <v>49</v>
      </c>
      <c r="F62" s="183" t="s">
        <v>49</v>
      </c>
      <c r="G62" s="183" t="s">
        <v>49</v>
      </c>
      <c r="H62" s="148" t="s">
        <v>49</v>
      </c>
      <c r="I62" s="148" t="s">
        <v>49</v>
      </c>
      <c r="J62" s="183" t="s">
        <v>49</v>
      </c>
      <c r="K62" s="183" t="s">
        <v>49</v>
      </c>
      <c r="L62" s="183" t="s">
        <v>49</v>
      </c>
      <c r="M62" s="183" t="s">
        <v>49</v>
      </c>
      <c r="N62" s="183" t="s">
        <v>49</v>
      </c>
      <c r="O62" s="183" t="s">
        <v>49</v>
      </c>
      <c r="P62" s="183" t="s">
        <v>49</v>
      </c>
      <c r="Q62" s="183" t="s">
        <v>49</v>
      </c>
      <c r="R62" s="183" t="s">
        <v>49</v>
      </c>
      <c r="S62" s="183" t="s">
        <v>49</v>
      </c>
      <c r="T62" s="156"/>
      <c r="U62" s="156"/>
      <c r="V62" s="156"/>
      <c r="W62" s="156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</row>
    <row r="63" spans="1:33" ht="15.75">
      <c r="A63" s="559"/>
      <c r="B63" s="560"/>
      <c r="C63" s="183" t="s">
        <v>668</v>
      </c>
      <c r="D63" s="183" t="s">
        <v>49</v>
      </c>
      <c r="E63" s="183" t="s">
        <v>49</v>
      </c>
      <c r="F63" s="183" t="s">
        <v>49</v>
      </c>
      <c r="G63" s="183" t="s">
        <v>49</v>
      </c>
      <c r="H63" s="148" t="s">
        <v>49</v>
      </c>
      <c r="I63" s="148" t="s">
        <v>49</v>
      </c>
      <c r="J63" s="183" t="s">
        <v>49</v>
      </c>
      <c r="K63" s="183" t="s">
        <v>49</v>
      </c>
      <c r="L63" s="183" t="s">
        <v>49</v>
      </c>
      <c r="M63" s="183" t="s">
        <v>49</v>
      </c>
      <c r="N63" s="183" t="s">
        <v>49</v>
      </c>
      <c r="O63" s="183" t="s">
        <v>49</v>
      </c>
      <c r="P63" s="183" t="s">
        <v>49</v>
      </c>
      <c r="Q63" s="183" t="s">
        <v>49</v>
      </c>
      <c r="R63" s="183" t="s">
        <v>49</v>
      </c>
      <c r="S63" s="183" t="s">
        <v>49</v>
      </c>
      <c r="T63" s="156"/>
      <c r="U63" s="156"/>
      <c r="V63" s="156"/>
      <c r="W63" s="156"/>
      <c r="X63" s="155"/>
      <c r="Y63" s="155"/>
      <c r="Z63" s="155"/>
      <c r="AA63" s="155"/>
      <c r="AB63" s="155"/>
      <c r="AC63" s="155"/>
      <c r="AD63" s="155"/>
      <c r="AE63" s="155"/>
      <c r="AF63" s="155"/>
      <c r="AG63" s="155"/>
    </row>
    <row r="64" spans="1:33" ht="18.75">
      <c r="A64" s="559"/>
      <c r="B64" s="560"/>
      <c r="C64" s="183" t="s">
        <v>671</v>
      </c>
      <c r="D64" s="183" t="s">
        <v>49</v>
      </c>
      <c r="E64" s="183" t="s">
        <v>49</v>
      </c>
      <c r="F64" s="183" t="s">
        <v>49</v>
      </c>
      <c r="G64" s="183" t="s">
        <v>49</v>
      </c>
      <c r="H64" s="148" t="s">
        <v>49</v>
      </c>
      <c r="I64" s="148" t="s">
        <v>49</v>
      </c>
      <c r="J64" s="183" t="s">
        <v>49</v>
      </c>
      <c r="K64" s="183" t="s">
        <v>49</v>
      </c>
      <c r="L64" s="183" t="s">
        <v>49</v>
      </c>
      <c r="M64" s="183" t="s">
        <v>49</v>
      </c>
      <c r="N64" s="183" t="s">
        <v>49</v>
      </c>
      <c r="O64" s="183" t="s">
        <v>49</v>
      </c>
      <c r="P64" s="183" t="s">
        <v>49</v>
      </c>
      <c r="Q64" s="183" t="s">
        <v>49</v>
      </c>
      <c r="R64" s="183" t="s">
        <v>49</v>
      </c>
      <c r="S64" s="183" t="s">
        <v>49</v>
      </c>
      <c r="T64" s="156"/>
      <c r="U64" s="156"/>
      <c r="V64" s="156"/>
      <c r="W64" s="156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</row>
    <row r="65" spans="1:33" ht="15.75">
      <c r="A65" s="559" t="s">
        <v>672</v>
      </c>
      <c r="B65" s="560" t="s">
        <v>641</v>
      </c>
      <c r="C65" s="183" t="s">
        <v>258</v>
      </c>
      <c r="D65" s="183" t="s">
        <v>49</v>
      </c>
      <c r="E65" s="183" t="s">
        <v>49</v>
      </c>
      <c r="F65" s="183" t="s">
        <v>49</v>
      </c>
      <c r="G65" s="183" t="s">
        <v>49</v>
      </c>
      <c r="H65" s="148" t="s">
        <v>49</v>
      </c>
      <c r="I65" s="148" t="s">
        <v>49</v>
      </c>
      <c r="J65" s="183" t="s">
        <v>49</v>
      </c>
      <c r="K65" s="183" t="s">
        <v>49</v>
      </c>
      <c r="L65" s="183" t="s">
        <v>49</v>
      </c>
      <c r="M65" s="183" t="s">
        <v>49</v>
      </c>
      <c r="N65" s="183" t="s">
        <v>49</v>
      </c>
      <c r="O65" s="183" t="s">
        <v>49</v>
      </c>
      <c r="P65" s="183" t="s">
        <v>49</v>
      </c>
      <c r="Q65" s="183" t="s">
        <v>49</v>
      </c>
      <c r="R65" s="183" t="s">
        <v>49</v>
      </c>
      <c r="S65" s="183" t="s">
        <v>49</v>
      </c>
      <c r="T65" s="156"/>
      <c r="U65" s="156"/>
      <c r="V65" s="156"/>
      <c r="W65" s="156"/>
      <c r="X65" s="155"/>
      <c r="Y65" s="155"/>
      <c r="Z65" s="155"/>
      <c r="AA65" s="155"/>
      <c r="AB65" s="155"/>
      <c r="AC65" s="155"/>
      <c r="AD65" s="155"/>
      <c r="AE65" s="155"/>
      <c r="AF65" s="155"/>
      <c r="AG65" s="155"/>
    </row>
    <row r="66" spans="1:33" ht="15.75">
      <c r="A66" s="559"/>
      <c r="B66" s="560"/>
      <c r="C66" s="183" t="s">
        <v>667</v>
      </c>
      <c r="D66" s="183" t="s">
        <v>49</v>
      </c>
      <c r="E66" s="183" t="s">
        <v>49</v>
      </c>
      <c r="F66" s="183" t="s">
        <v>49</v>
      </c>
      <c r="G66" s="183" t="s">
        <v>49</v>
      </c>
      <c r="H66" s="148" t="s">
        <v>49</v>
      </c>
      <c r="I66" s="148" t="s">
        <v>49</v>
      </c>
      <c r="J66" s="183" t="s">
        <v>49</v>
      </c>
      <c r="K66" s="183" t="s">
        <v>49</v>
      </c>
      <c r="L66" s="183" t="s">
        <v>49</v>
      </c>
      <c r="M66" s="183" t="s">
        <v>49</v>
      </c>
      <c r="N66" s="183" t="s">
        <v>49</v>
      </c>
      <c r="O66" s="183" t="s">
        <v>49</v>
      </c>
      <c r="P66" s="183" t="s">
        <v>49</v>
      </c>
      <c r="Q66" s="183" t="s">
        <v>49</v>
      </c>
      <c r="R66" s="183" t="s">
        <v>49</v>
      </c>
      <c r="S66" s="183" t="s">
        <v>49</v>
      </c>
      <c r="T66" s="156"/>
      <c r="U66" s="156"/>
      <c r="V66" s="156"/>
      <c r="W66" s="156"/>
      <c r="X66" s="155"/>
      <c r="Y66" s="155"/>
      <c r="Z66" s="155"/>
      <c r="AA66" s="155"/>
      <c r="AB66" s="155"/>
      <c r="AC66" s="155"/>
      <c r="AD66" s="155"/>
      <c r="AE66" s="155"/>
      <c r="AF66" s="155"/>
      <c r="AG66" s="155"/>
    </row>
    <row r="67" spans="1:33" ht="15.75">
      <c r="A67" s="559"/>
      <c r="B67" s="560"/>
      <c r="C67" s="183" t="s">
        <v>668</v>
      </c>
      <c r="D67" s="183" t="s">
        <v>49</v>
      </c>
      <c r="E67" s="183" t="s">
        <v>49</v>
      </c>
      <c r="F67" s="183" t="s">
        <v>49</v>
      </c>
      <c r="G67" s="183" t="s">
        <v>49</v>
      </c>
      <c r="H67" s="148" t="s">
        <v>49</v>
      </c>
      <c r="I67" s="148" t="s">
        <v>49</v>
      </c>
      <c r="J67" s="183" t="s">
        <v>49</v>
      </c>
      <c r="K67" s="183" t="s">
        <v>49</v>
      </c>
      <c r="L67" s="183" t="s">
        <v>49</v>
      </c>
      <c r="M67" s="183" t="s">
        <v>49</v>
      </c>
      <c r="N67" s="183" t="s">
        <v>49</v>
      </c>
      <c r="O67" s="183" t="s">
        <v>49</v>
      </c>
      <c r="P67" s="183" t="s">
        <v>49</v>
      </c>
      <c r="Q67" s="183" t="s">
        <v>49</v>
      </c>
      <c r="R67" s="183" t="s">
        <v>49</v>
      </c>
      <c r="S67" s="183" t="s">
        <v>49</v>
      </c>
      <c r="T67" s="156"/>
      <c r="U67" s="156"/>
      <c r="V67" s="156"/>
      <c r="W67" s="156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</row>
    <row r="68" spans="1:33" ht="18.75">
      <c r="A68" s="559"/>
      <c r="B68" s="560"/>
      <c r="C68" s="183" t="s">
        <v>671</v>
      </c>
      <c r="D68" s="183" t="s">
        <v>49</v>
      </c>
      <c r="E68" s="183" t="s">
        <v>49</v>
      </c>
      <c r="F68" s="183" t="s">
        <v>49</v>
      </c>
      <c r="G68" s="183" t="s">
        <v>49</v>
      </c>
      <c r="H68" s="148" t="s">
        <v>49</v>
      </c>
      <c r="I68" s="148" t="s">
        <v>49</v>
      </c>
      <c r="J68" s="183" t="s">
        <v>49</v>
      </c>
      <c r="K68" s="183" t="s">
        <v>49</v>
      </c>
      <c r="L68" s="183" t="s">
        <v>49</v>
      </c>
      <c r="M68" s="183" t="s">
        <v>49</v>
      </c>
      <c r="N68" s="183" t="s">
        <v>49</v>
      </c>
      <c r="O68" s="183" t="s">
        <v>49</v>
      </c>
      <c r="P68" s="183" t="s">
        <v>49</v>
      </c>
      <c r="Q68" s="183" t="s">
        <v>49</v>
      </c>
      <c r="R68" s="183" t="s">
        <v>49</v>
      </c>
      <c r="S68" s="183" t="s">
        <v>49</v>
      </c>
      <c r="T68" s="156"/>
      <c r="U68" s="156"/>
      <c r="V68" s="156"/>
      <c r="W68" s="156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</row>
    <row r="69" spans="1:33" ht="15.75">
      <c r="A69" s="559" t="s">
        <v>673</v>
      </c>
      <c r="B69" s="560" t="s">
        <v>643</v>
      </c>
      <c r="C69" s="183" t="s">
        <v>258</v>
      </c>
      <c r="D69" s="183" t="s">
        <v>49</v>
      </c>
      <c r="E69" s="183" t="s">
        <v>49</v>
      </c>
      <c r="F69" s="183" t="s">
        <v>49</v>
      </c>
      <c r="G69" s="183" t="s">
        <v>49</v>
      </c>
      <c r="H69" s="148" t="s">
        <v>49</v>
      </c>
      <c r="I69" s="148" t="s">
        <v>49</v>
      </c>
      <c r="J69" s="183" t="s">
        <v>49</v>
      </c>
      <c r="K69" s="183" t="s">
        <v>49</v>
      </c>
      <c r="L69" s="183" t="s">
        <v>49</v>
      </c>
      <c r="M69" s="183" t="s">
        <v>49</v>
      </c>
      <c r="N69" s="183" t="s">
        <v>49</v>
      </c>
      <c r="O69" s="183" t="s">
        <v>49</v>
      </c>
      <c r="P69" s="183" t="s">
        <v>49</v>
      </c>
      <c r="Q69" s="183" t="s">
        <v>49</v>
      </c>
      <c r="R69" s="183" t="s">
        <v>49</v>
      </c>
      <c r="S69" s="183" t="s">
        <v>49</v>
      </c>
      <c r="T69" s="156"/>
      <c r="U69" s="156"/>
      <c r="V69" s="156"/>
      <c r="W69" s="156"/>
      <c r="X69" s="155"/>
      <c r="Y69" s="155"/>
      <c r="Z69" s="155"/>
      <c r="AA69" s="155"/>
      <c r="AB69" s="155"/>
      <c r="AC69" s="155"/>
      <c r="AD69" s="155"/>
      <c r="AE69" s="155"/>
      <c r="AF69" s="155"/>
      <c r="AG69" s="155"/>
    </row>
    <row r="70" spans="1:33" ht="15.75">
      <c r="A70" s="559"/>
      <c r="B70" s="560"/>
      <c r="C70" s="183" t="s">
        <v>667</v>
      </c>
      <c r="D70" s="183" t="s">
        <v>49</v>
      </c>
      <c r="E70" s="183" t="s">
        <v>49</v>
      </c>
      <c r="F70" s="183" t="s">
        <v>49</v>
      </c>
      <c r="G70" s="183" t="s">
        <v>49</v>
      </c>
      <c r="H70" s="148" t="s">
        <v>49</v>
      </c>
      <c r="I70" s="148" t="s">
        <v>49</v>
      </c>
      <c r="J70" s="183" t="s">
        <v>49</v>
      </c>
      <c r="K70" s="183" t="s">
        <v>49</v>
      </c>
      <c r="L70" s="183" t="s">
        <v>49</v>
      </c>
      <c r="M70" s="183" t="s">
        <v>49</v>
      </c>
      <c r="N70" s="183" t="s">
        <v>49</v>
      </c>
      <c r="O70" s="183" t="s">
        <v>49</v>
      </c>
      <c r="P70" s="183" t="s">
        <v>49</v>
      </c>
      <c r="Q70" s="183" t="s">
        <v>49</v>
      </c>
      <c r="R70" s="183" t="s">
        <v>49</v>
      </c>
      <c r="S70" s="183" t="s">
        <v>49</v>
      </c>
      <c r="T70" s="156"/>
      <c r="U70" s="156"/>
      <c r="V70" s="156"/>
      <c r="W70" s="156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</row>
    <row r="71" spans="1:33" ht="15.75">
      <c r="A71" s="559"/>
      <c r="B71" s="560"/>
      <c r="C71" s="183" t="s">
        <v>668</v>
      </c>
      <c r="D71" s="183" t="s">
        <v>49</v>
      </c>
      <c r="E71" s="183" t="s">
        <v>49</v>
      </c>
      <c r="F71" s="183" t="s">
        <v>49</v>
      </c>
      <c r="G71" s="183" t="s">
        <v>49</v>
      </c>
      <c r="H71" s="148" t="s">
        <v>49</v>
      </c>
      <c r="I71" s="148" t="s">
        <v>49</v>
      </c>
      <c r="J71" s="183" t="s">
        <v>49</v>
      </c>
      <c r="K71" s="183" t="s">
        <v>49</v>
      </c>
      <c r="L71" s="183" t="s">
        <v>49</v>
      </c>
      <c r="M71" s="183" t="s">
        <v>49</v>
      </c>
      <c r="N71" s="183" t="s">
        <v>49</v>
      </c>
      <c r="O71" s="183" t="s">
        <v>49</v>
      </c>
      <c r="P71" s="183" t="s">
        <v>49</v>
      </c>
      <c r="Q71" s="183" t="s">
        <v>49</v>
      </c>
      <c r="R71" s="183" t="s">
        <v>49</v>
      </c>
      <c r="S71" s="183" t="s">
        <v>49</v>
      </c>
      <c r="T71" s="156"/>
      <c r="U71" s="156"/>
      <c r="V71" s="156"/>
      <c r="W71" s="156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</row>
    <row r="72" spans="1:33" ht="18.75">
      <c r="A72" s="559"/>
      <c r="B72" s="560"/>
      <c r="C72" s="183" t="s">
        <v>671</v>
      </c>
      <c r="D72" s="183" t="s">
        <v>49</v>
      </c>
      <c r="E72" s="183" t="s">
        <v>49</v>
      </c>
      <c r="F72" s="183" t="s">
        <v>49</v>
      </c>
      <c r="G72" s="183" t="s">
        <v>49</v>
      </c>
      <c r="H72" s="148" t="s">
        <v>49</v>
      </c>
      <c r="I72" s="148" t="s">
        <v>49</v>
      </c>
      <c r="J72" s="183" t="s">
        <v>49</v>
      </c>
      <c r="K72" s="183" t="s">
        <v>49</v>
      </c>
      <c r="L72" s="183" t="s">
        <v>49</v>
      </c>
      <c r="M72" s="183" t="s">
        <v>49</v>
      </c>
      <c r="N72" s="183" t="s">
        <v>49</v>
      </c>
      <c r="O72" s="183" t="s">
        <v>49</v>
      </c>
      <c r="P72" s="183" t="s">
        <v>49</v>
      </c>
      <c r="Q72" s="183" t="s">
        <v>49</v>
      </c>
      <c r="R72" s="183" t="s">
        <v>49</v>
      </c>
      <c r="S72" s="183" t="s">
        <v>49</v>
      </c>
      <c r="T72" s="156"/>
      <c r="U72" s="156"/>
      <c r="V72" s="156"/>
      <c r="W72" s="156"/>
      <c r="X72" s="155"/>
      <c r="Y72" s="155"/>
      <c r="Z72" s="155"/>
      <c r="AA72" s="155"/>
      <c r="AB72" s="155"/>
      <c r="AC72" s="155"/>
      <c r="AD72" s="155"/>
      <c r="AE72" s="155"/>
      <c r="AF72" s="155"/>
      <c r="AG72" s="155"/>
    </row>
    <row r="73" spans="1:33" ht="15.75">
      <c r="A73" s="562" t="s">
        <v>674</v>
      </c>
      <c r="B73" s="563" t="s">
        <v>675</v>
      </c>
      <c r="C73" s="188" t="s">
        <v>258</v>
      </c>
      <c r="D73" s="183" t="s">
        <v>49</v>
      </c>
      <c r="E73" s="183" t="s">
        <v>49</v>
      </c>
      <c r="F73" s="183" t="s">
        <v>49</v>
      </c>
      <c r="G73" s="183" t="s">
        <v>49</v>
      </c>
      <c r="H73" s="148" t="s">
        <v>49</v>
      </c>
      <c r="I73" s="148" t="s">
        <v>49</v>
      </c>
      <c r="J73" s="183" t="s">
        <v>49</v>
      </c>
      <c r="K73" s="183" t="s">
        <v>49</v>
      </c>
      <c r="L73" s="183" t="s">
        <v>49</v>
      </c>
      <c r="M73" s="183" t="s">
        <v>49</v>
      </c>
      <c r="N73" s="183" t="s">
        <v>49</v>
      </c>
      <c r="O73" s="183" t="s">
        <v>49</v>
      </c>
      <c r="P73" s="183" t="s">
        <v>49</v>
      </c>
      <c r="Q73" s="183" t="s">
        <v>49</v>
      </c>
      <c r="R73" s="183" t="s">
        <v>49</v>
      </c>
      <c r="S73" s="183" t="s">
        <v>49</v>
      </c>
      <c r="T73" s="156"/>
      <c r="U73" s="156"/>
      <c r="V73" s="156"/>
      <c r="W73" s="156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</row>
    <row r="74" spans="1:33" ht="15" customHeight="1">
      <c r="A74" s="562"/>
      <c r="B74" s="563"/>
      <c r="C74" s="188" t="s">
        <v>667</v>
      </c>
      <c r="D74" s="183" t="s">
        <v>49</v>
      </c>
      <c r="E74" s="183" t="s">
        <v>49</v>
      </c>
      <c r="F74" s="183" t="s">
        <v>49</v>
      </c>
      <c r="G74" s="183" t="s">
        <v>49</v>
      </c>
      <c r="H74" s="148" t="s">
        <v>49</v>
      </c>
      <c r="I74" s="148" t="s">
        <v>49</v>
      </c>
      <c r="J74" s="183" t="s">
        <v>49</v>
      </c>
      <c r="K74" s="183" t="s">
        <v>49</v>
      </c>
      <c r="L74" s="183" t="s">
        <v>49</v>
      </c>
      <c r="M74" s="183" t="s">
        <v>49</v>
      </c>
      <c r="N74" s="183" t="s">
        <v>49</v>
      </c>
      <c r="O74" s="183" t="s">
        <v>49</v>
      </c>
      <c r="P74" s="183" t="s">
        <v>49</v>
      </c>
      <c r="Q74" s="183" t="s">
        <v>49</v>
      </c>
      <c r="R74" s="183" t="s">
        <v>49</v>
      </c>
      <c r="S74" s="183" t="s">
        <v>49</v>
      </c>
      <c r="T74" s="156"/>
      <c r="U74" s="156"/>
      <c r="V74" s="156"/>
      <c r="W74" s="156"/>
      <c r="X74" s="155"/>
      <c r="Y74" s="155"/>
      <c r="Z74" s="155"/>
      <c r="AA74" s="155"/>
      <c r="AB74" s="155"/>
      <c r="AC74" s="155"/>
      <c r="AD74" s="155"/>
      <c r="AE74" s="155"/>
      <c r="AF74" s="155"/>
      <c r="AG74" s="155"/>
    </row>
    <row r="75" spans="1:33" ht="19.5" customHeight="1">
      <c r="A75" s="562"/>
      <c r="B75" s="563"/>
      <c r="C75" s="188" t="s">
        <v>668</v>
      </c>
      <c r="D75" s="183" t="s">
        <v>49</v>
      </c>
      <c r="E75" s="183" t="s">
        <v>49</v>
      </c>
      <c r="F75" s="183" t="s">
        <v>49</v>
      </c>
      <c r="G75" s="183" t="s">
        <v>49</v>
      </c>
      <c r="H75" s="148" t="s">
        <v>49</v>
      </c>
      <c r="I75" s="148" t="s">
        <v>49</v>
      </c>
      <c r="J75" s="183" t="s">
        <v>49</v>
      </c>
      <c r="K75" s="183" t="s">
        <v>49</v>
      </c>
      <c r="L75" s="183" t="s">
        <v>49</v>
      </c>
      <c r="M75" s="183" t="s">
        <v>49</v>
      </c>
      <c r="N75" s="183" t="s">
        <v>49</v>
      </c>
      <c r="O75" s="183" t="s">
        <v>49</v>
      </c>
      <c r="P75" s="183" t="s">
        <v>49</v>
      </c>
      <c r="Q75" s="183" t="s">
        <v>49</v>
      </c>
      <c r="R75" s="183" t="s">
        <v>49</v>
      </c>
      <c r="S75" s="183" t="s">
        <v>49</v>
      </c>
      <c r="T75" s="156"/>
      <c r="U75" s="156"/>
      <c r="V75" s="156"/>
      <c r="W75" s="156"/>
      <c r="X75" s="155"/>
      <c r="Y75" s="155"/>
      <c r="Z75" s="155"/>
      <c r="AA75" s="155"/>
      <c r="AB75" s="155"/>
      <c r="AC75" s="155"/>
      <c r="AD75" s="155"/>
      <c r="AE75" s="155"/>
      <c r="AF75" s="155"/>
      <c r="AG75" s="155"/>
    </row>
    <row r="76" spans="1:33" ht="23.25" customHeight="1">
      <c r="A76" s="562"/>
      <c r="B76" s="563"/>
      <c r="C76" s="188" t="s">
        <v>669</v>
      </c>
      <c r="D76" s="183" t="s">
        <v>49</v>
      </c>
      <c r="E76" s="183" t="s">
        <v>49</v>
      </c>
      <c r="F76" s="183" t="s">
        <v>49</v>
      </c>
      <c r="G76" s="183" t="s">
        <v>49</v>
      </c>
      <c r="H76" s="148" t="s">
        <v>49</v>
      </c>
      <c r="I76" s="148" t="s">
        <v>49</v>
      </c>
      <c r="J76" s="183" t="s">
        <v>49</v>
      </c>
      <c r="K76" s="183" t="s">
        <v>49</v>
      </c>
      <c r="L76" s="183" t="s">
        <v>49</v>
      </c>
      <c r="M76" s="183" t="s">
        <v>49</v>
      </c>
      <c r="N76" s="183" t="s">
        <v>49</v>
      </c>
      <c r="O76" s="183" t="s">
        <v>49</v>
      </c>
      <c r="P76" s="183" t="s">
        <v>49</v>
      </c>
      <c r="Q76" s="183" t="s">
        <v>49</v>
      </c>
      <c r="R76" s="183" t="s">
        <v>49</v>
      </c>
      <c r="S76" s="183" t="s">
        <v>49</v>
      </c>
      <c r="T76" s="156"/>
      <c r="U76" s="156"/>
      <c r="V76" s="156"/>
      <c r="W76" s="156"/>
      <c r="X76" s="155"/>
      <c r="Y76" s="155"/>
      <c r="Z76" s="155"/>
      <c r="AA76" s="155"/>
      <c r="AB76" s="155"/>
      <c r="AC76" s="155"/>
      <c r="AD76" s="155"/>
      <c r="AE76" s="155"/>
      <c r="AF76" s="155"/>
      <c r="AG76" s="155"/>
    </row>
    <row r="77" spans="1:33" ht="15.75">
      <c r="A77" s="559" t="s">
        <v>676</v>
      </c>
      <c r="B77" s="560" t="s">
        <v>639</v>
      </c>
      <c r="C77" s="183" t="s">
        <v>258</v>
      </c>
      <c r="D77" s="183" t="s">
        <v>49</v>
      </c>
      <c r="E77" s="183" t="s">
        <v>49</v>
      </c>
      <c r="F77" s="183" t="s">
        <v>49</v>
      </c>
      <c r="G77" s="183" t="s">
        <v>49</v>
      </c>
      <c r="H77" s="148" t="s">
        <v>49</v>
      </c>
      <c r="I77" s="148" t="s">
        <v>49</v>
      </c>
      <c r="J77" s="183" t="s">
        <v>49</v>
      </c>
      <c r="K77" s="183" t="s">
        <v>49</v>
      </c>
      <c r="L77" s="183" t="s">
        <v>49</v>
      </c>
      <c r="M77" s="183" t="s">
        <v>49</v>
      </c>
      <c r="N77" s="183" t="s">
        <v>49</v>
      </c>
      <c r="O77" s="183" t="s">
        <v>49</v>
      </c>
      <c r="P77" s="183" t="s">
        <v>49</v>
      </c>
      <c r="Q77" s="183" t="s">
        <v>49</v>
      </c>
      <c r="R77" s="183" t="s">
        <v>49</v>
      </c>
      <c r="S77" s="183" t="s">
        <v>49</v>
      </c>
      <c r="T77" s="156"/>
      <c r="U77" s="156"/>
      <c r="V77" s="156"/>
      <c r="W77" s="156"/>
      <c r="X77" s="155"/>
      <c r="Y77" s="155"/>
      <c r="Z77" s="155"/>
      <c r="AA77" s="155"/>
      <c r="AB77" s="155"/>
      <c r="AC77" s="155"/>
      <c r="AD77" s="155"/>
      <c r="AE77" s="155"/>
      <c r="AF77" s="155"/>
      <c r="AG77" s="155"/>
    </row>
    <row r="78" spans="1:33" ht="15.75">
      <c r="A78" s="559"/>
      <c r="B78" s="560"/>
      <c r="C78" s="183" t="s">
        <v>667</v>
      </c>
      <c r="D78" s="183" t="s">
        <v>49</v>
      </c>
      <c r="E78" s="183" t="s">
        <v>49</v>
      </c>
      <c r="F78" s="183" t="s">
        <v>49</v>
      </c>
      <c r="G78" s="183" t="s">
        <v>49</v>
      </c>
      <c r="H78" s="148" t="s">
        <v>49</v>
      </c>
      <c r="I78" s="148" t="s">
        <v>49</v>
      </c>
      <c r="J78" s="183" t="s">
        <v>49</v>
      </c>
      <c r="K78" s="183" t="s">
        <v>49</v>
      </c>
      <c r="L78" s="183" t="s">
        <v>49</v>
      </c>
      <c r="M78" s="183" t="s">
        <v>49</v>
      </c>
      <c r="N78" s="183" t="s">
        <v>49</v>
      </c>
      <c r="O78" s="183" t="s">
        <v>49</v>
      </c>
      <c r="P78" s="183" t="s">
        <v>49</v>
      </c>
      <c r="Q78" s="183" t="s">
        <v>49</v>
      </c>
      <c r="R78" s="183" t="s">
        <v>49</v>
      </c>
      <c r="S78" s="183" t="s">
        <v>49</v>
      </c>
      <c r="T78" s="156"/>
      <c r="U78" s="156"/>
      <c r="V78" s="156"/>
      <c r="W78" s="156"/>
      <c r="X78" s="155"/>
      <c r="Y78" s="155"/>
      <c r="Z78" s="155"/>
      <c r="AA78" s="155"/>
      <c r="AB78" s="155"/>
      <c r="AC78" s="155"/>
      <c r="AD78" s="155"/>
      <c r="AE78" s="155"/>
      <c r="AF78" s="155"/>
      <c r="AG78" s="155"/>
    </row>
    <row r="79" spans="1:33" ht="15.75">
      <c r="A79" s="559"/>
      <c r="B79" s="560"/>
      <c r="C79" s="183" t="s">
        <v>668</v>
      </c>
      <c r="D79" s="183" t="s">
        <v>49</v>
      </c>
      <c r="E79" s="183" t="s">
        <v>49</v>
      </c>
      <c r="F79" s="183" t="s">
        <v>49</v>
      </c>
      <c r="G79" s="183" t="s">
        <v>49</v>
      </c>
      <c r="H79" s="148" t="s">
        <v>49</v>
      </c>
      <c r="I79" s="148" t="s">
        <v>49</v>
      </c>
      <c r="J79" s="183" t="s">
        <v>49</v>
      </c>
      <c r="K79" s="183" t="s">
        <v>49</v>
      </c>
      <c r="L79" s="183" t="s">
        <v>49</v>
      </c>
      <c r="M79" s="183" t="s">
        <v>49</v>
      </c>
      <c r="N79" s="183" t="s">
        <v>49</v>
      </c>
      <c r="O79" s="183" t="s">
        <v>49</v>
      </c>
      <c r="P79" s="183" t="s">
        <v>49</v>
      </c>
      <c r="Q79" s="183" t="s">
        <v>49</v>
      </c>
      <c r="R79" s="183" t="s">
        <v>49</v>
      </c>
      <c r="S79" s="183" t="s">
        <v>49</v>
      </c>
      <c r="T79" s="156"/>
      <c r="U79" s="156"/>
      <c r="V79" s="156"/>
      <c r="W79" s="156"/>
      <c r="X79" s="155"/>
      <c r="Y79" s="155"/>
      <c r="Z79" s="155"/>
      <c r="AA79" s="155"/>
      <c r="AB79" s="155"/>
      <c r="AC79" s="155"/>
      <c r="AD79" s="155"/>
      <c r="AE79" s="155"/>
      <c r="AF79" s="155"/>
      <c r="AG79" s="155"/>
    </row>
    <row r="80" spans="1:33" ht="15.75">
      <c r="A80" s="559"/>
      <c r="B80" s="560"/>
      <c r="C80" s="183" t="s">
        <v>547</v>
      </c>
      <c r="D80" s="183" t="s">
        <v>49</v>
      </c>
      <c r="E80" s="183" t="s">
        <v>49</v>
      </c>
      <c r="F80" s="183" t="s">
        <v>49</v>
      </c>
      <c r="G80" s="183" t="s">
        <v>49</v>
      </c>
      <c r="H80" s="148" t="s">
        <v>49</v>
      </c>
      <c r="I80" s="148" t="s">
        <v>49</v>
      </c>
      <c r="J80" s="183" t="s">
        <v>49</v>
      </c>
      <c r="K80" s="183" t="s">
        <v>49</v>
      </c>
      <c r="L80" s="183" t="s">
        <v>49</v>
      </c>
      <c r="M80" s="183" t="s">
        <v>49</v>
      </c>
      <c r="N80" s="183" t="s">
        <v>49</v>
      </c>
      <c r="O80" s="183" t="s">
        <v>49</v>
      </c>
      <c r="P80" s="183" t="s">
        <v>49</v>
      </c>
      <c r="Q80" s="183" t="s">
        <v>49</v>
      </c>
      <c r="R80" s="183" t="s">
        <v>49</v>
      </c>
      <c r="S80" s="183" t="s">
        <v>49</v>
      </c>
      <c r="T80" s="156"/>
      <c r="U80" s="156"/>
      <c r="V80" s="156"/>
      <c r="W80" s="156"/>
      <c r="X80" s="155"/>
      <c r="Y80" s="155"/>
      <c r="Z80" s="155"/>
      <c r="AA80" s="155"/>
      <c r="AB80" s="155"/>
      <c r="AC80" s="155"/>
      <c r="AD80" s="155"/>
      <c r="AE80" s="155"/>
      <c r="AF80" s="155"/>
      <c r="AG80" s="155"/>
    </row>
    <row r="81" spans="1:33" ht="15.75">
      <c r="A81" s="559" t="s">
        <v>677</v>
      </c>
      <c r="B81" s="560" t="s">
        <v>641</v>
      </c>
      <c r="C81" s="183" t="s">
        <v>258</v>
      </c>
      <c r="D81" s="183" t="s">
        <v>49</v>
      </c>
      <c r="E81" s="183" t="s">
        <v>49</v>
      </c>
      <c r="F81" s="183" t="s">
        <v>49</v>
      </c>
      <c r="G81" s="183" t="s">
        <v>49</v>
      </c>
      <c r="H81" s="148" t="s">
        <v>49</v>
      </c>
      <c r="I81" s="148" t="s">
        <v>49</v>
      </c>
      <c r="J81" s="183" t="s">
        <v>49</v>
      </c>
      <c r="K81" s="183" t="s">
        <v>49</v>
      </c>
      <c r="L81" s="183" t="s">
        <v>49</v>
      </c>
      <c r="M81" s="183" t="s">
        <v>49</v>
      </c>
      <c r="N81" s="183" t="s">
        <v>49</v>
      </c>
      <c r="O81" s="183" t="s">
        <v>49</v>
      </c>
      <c r="P81" s="183" t="s">
        <v>49</v>
      </c>
      <c r="Q81" s="183" t="s">
        <v>49</v>
      </c>
      <c r="R81" s="183" t="s">
        <v>49</v>
      </c>
      <c r="S81" s="183" t="s">
        <v>49</v>
      </c>
      <c r="T81" s="156"/>
      <c r="U81" s="156"/>
      <c r="V81" s="156"/>
      <c r="W81" s="156"/>
      <c r="X81" s="155"/>
      <c r="Y81" s="155"/>
      <c r="Z81" s="155"/>
      <c r="AA81" s="155"/>
      <c r="AB81" s="155"/>
      <c r="AC81" s="155"/>
      <c r="AD81" s="155"/>
      <c r="AE81" s="155"/>
      <c r="AF81" s="155"/>
      <c r="AG81" s="155"/>
    </row>
    <row r="82" spans="1:33" ht="15.75">
      <c r="A82" s="559"/>
      <c r="B82" s="560"/>
      <c r="C82" s="183" t="s">
        <v>667</v>
      </c>
      <c r="D82" s="183" t="s">
        <v>49</v>
      </c>
      <c r="E82" s="183" t="s">
        <v>49</v>
      </c>
      <c r="F82" s="183" t="s">
        <v>49</v>
      </c>
      <c r="G82" s="183" t="s">
        <v>49</v>
      </c>
      <c r="H82" s="148" t="s">
        <v>49</v>
      </c>
      <c r="I82" s="148" t="s">
        <v>49</v>
      </c>
      <c r="J82" s="183" t="s">
        <v>49</v>
      </c>
      <c r="K82" s="183" t="s">
        <v>49</v>
      </c>
      <c r="L82" s="183" t="s">
        <v>49</v>
      </c>
      <c r="M82" s="183" t="s">
        <v>49</v>
      </c>
      <c r="N82" s="183" t="s">
        <v>49</v>
      </c>
      <c r="O82" s="183" t="s">
        <v>49</v>
      </c>
      <c r="P82" s="183" t="s">
        <v>49</v>
      </c>
      <c r="Q82" s="183" t="s">
        <v>49</v>
      </c>
      <c r="R82" s="183" t="s">
        <v>49</v>
      </c>
      <c r="S82" s="183" t="s">
        <v>49</v>
      </c>
      <c r="T82" s="156"/>
      <c r="U82" s="156"/>
      <c r="V82" s="156"/>
      <c r="W82" s="156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</row>
    <row r="83" spans="1:33" ht="15.75">
      <c r="A83" s="559"/>
      <c r="B83" s="560"/>
      <c r="C83" s="183" t="s">
        <v>668</v>
      </c>
      <c r="D83" s="183" t="s">
        <v>49</v>
      </c>
      <c r="E83" s="183" t="s">
        <v>49</v>
      </c>
      <c r="F83" s="183" t="s">
        <v>49</v>
      </c>
      <c r="G83" s="183" t="s">
        <v>49</v>
      </c>
      <c r="H83" s="148" t="s">
        <v>49</v>
      </c>
      <c r="I83" s="148" t="s">
        <v>49</v>
      </c>
      <c r="J83" s="183" t="s">
        <v>49</v>
      </c>
      <c r="K83" s="183" t="s">
        <v>49</v>
      </c>
      <c r="L83" s="183" t="s">
        <v>49</v>
      </c>
      <c r="M83" s="183" t="s">
        <v>49</v>
      </c>
      <c r="N83" s="183" t="s">
        <v>49</v>
      </c>
      <c r="O83" s="183" t="s">
        <v>49</v>
      </c>
      <c r="P83" s="183" t="s">
        <v>49</v>
      </c>
      <c r="Q83" s="183" t="s">
        <v>49</v>
      </c>
      <c r="R83" s="183" t="s">
        <v>49</v>
      </c>
      <c r="S83" s="183" t="s">
        <v>49</v>
      </c>
      <c r="T83" s="156"/>
      <c r="U83" s="156"/>
      <c r="V83" s="156"/>
      <c r="W83" s="156"/>
      <c r="X83" s="155"/>
      <c r="Y83" s="155"/>
      <c r="Z83" s="155"/>
      <c r="AA83" s="155"/>
      <c r="AB83" s="155"/>
      <c r="AC83" s="155"/>
      <c r="AD83" s="155"/>
      <c r="AE83" s="155"/>
      <c r="AF83" s="155"/>
      <c r="AG83" s="155"/>
    </row>
    <row r="84" spans="1:33" ht="18.75">
      <c r="A84" s="559"/>
      <c r="B84" s="560"/>
      <c r="C84" s="183" t="s">
        <v>671</v>
      </c>
      <c r="D84" s="183" t="s">
        <v>49</v>
      </c>
      <c r="E84" s="183" t="s">
        <v>49</v>
      </c>
      <c r="F84" s="183" t="s">
        <v>49</v>
      </c>
      <c r="G84" s="183" t="s">
        <v>49</v>
      </c>
      <c r="H84" s="148" t="s">
        <v>49</v>
      </c>
      <c r="I84" s="148" t="s">
        <v>49</v>
      </c>
      <c r="J84" s="183" t="s">
        <v>49</v>
      </c>
      <c r="K84" s="183" t="s">
        <v>49</v>
      </c>
      <c r="L84" s="183" t="s">
        <v>49</v>
      </c>
      <c r="M84" s="183" t="s">
        <v>49</v>
      </c>
      <c r="N84" s="183" t="s">
        <v>49</v>
      </c>
      <c r="O84" s="183" t="s">
        <v>49</v>
      </c>
      <c r="P84" s="183" t="s">
        <v>49</v>
      </c>
      <c r="Q84" s="183" t="s">
        <v>49</v>
      </c>
      <c r="R84" s="183" t="s">
        <v>49</v>
      </c>
      <c r="S84" s="183" t="s">
        <v>49</v>
      </c>
      <c r="T84" s="156"/>
      <c r="U84" s="156"/>
      <c r="V84" s="156"/>
      <c r="W84" s="156"/>
      <c r="X84" s="155"/>
      <c r="Y84" s="155"/>
      <c r="Z84" s="155"/>
      <c r="AA84" s="155"/>
      <c r="AB84" s="155"/>
      <c r="AC84" s="155"/>
      <c r="AD84" s="155"/>
      <c r="AE84" s="155"/>
      <c r="AF84" s="155"/>
      <c r="AG84" s="155"/>
    </row>
    <row r="85" spans="1:33" ht="15.75">
      <c r="A85" s="559" t="s">
        <v>678</v>
      </c>
      <c r="B85" s="560" t="s">
        <v>643</v>
      </c>
      <c r="C85" s="183" t="s">
        <v>258</v>
      </c>
      <c r="D85" s="183" t="s">
        <v>49</v>
      </c>
      <c r="E85" s="183" t="s">
        <v>49</v>
      </c>
      <c r="F85" s="183" t="s">
        <v>49</v>
      </c>
      <c r="G85" s="183" t="s">
        <v>49</v>
      </c>
      <c r="H85" s="148" t="s">
        <v>49</v>
      </c>
      <c r="I85" s="148" t="s">
        <v>49</v>
      </c>
      <c r="J85" s="183" t="s">
        <v>49</v>
      </c>
      <c r="K85" s="183" t="s">
        <v>49</v>
      </c>
      <c r="L85" s="183" t="s">
        <v>49</v>
      </c>
      <c r="M85" s="183" t="s">
        <v>49</v>
      </c>
      <c r="N85" s="183" t="s">
        <v>49</v>
      </c>
      <c r="O85" s="183" t="s">
        <v>49</v>
      </c>
      <c r="P85" s="183" t="s">
        <v>49</v>
      </c>
      <c r="Q85" s="183" t="s">
        <v>49</v>
      </c>
      <c r="R85" s="183" t="s">
        <v>49</v>
      </c>
      <c r="S85" s="183" t="s">
        <v>49</v>
      </c>
      <c r="T85" s="156"/>
      <c r="U85" s="156"/>
      <c r="V85" s="156"/>
      <c r="W85" s="156"/>
      <c r="X85" s="155"/>
      <c r="Y85" s="155"/>
      <c r="Z85" s="155"/>
      <c r="AA85" s="155"/>
      <c r="AB85" s="155"/>
      <c r="AC85" s="155"/>
      <c r="AD85" s="155"/>
      <c r="AE85" s="155"/>
      <c r="AF85" s="155"/>
      <c r="AG85" s="155"/>
    </row>
    <row r="86" spans="1:33" ht="18.75" customHeight="1">
      <c r="A86" s="559"/>
      <c r="B86" s="560"/>
      <c r="C86" s="183" t="s">
        <v>667</v>
      </c>
      <c r="D86" s="183" t="s">
        <v>49</v>
      </c>
      <c r="E86" s="183" t="s">
        <v>49</v>
      </c>
      <c r="F86" s="183" t="s">
        <v>49</v>
      </c>
      <c r="G86" s="183" t="s">
        <v>49</v>
      </c>
      <c r="H86" s="148" t="s">
        <v>49</v>
      </c>
      <c r="I86" s="148" t="s">
        <v>49</v>
      </c>
      <c r="J86" s="183" t="s">
        <v>49</v>
      </c>
      <c r="K86" s="183" t="s">
        <v>49</v>
      </c>
      <c r="L86" s="183" t="s">
        <v>49</v>
      </c>
      <c r="M86" s="183" t="s">
        <v>49</v>
      </c>
      <c r="N86" s="183" t="s">
        <v>49</v>
      </c>
      <c r="O86" s="183" t="s">
        <v>49</v>
      </c>
      <c r="P86" s="183" t="s">
        <v>49</v>
      </c>
      <c r="Q86" s="183" t="s">
        <v>49</v>
      </c>
      <c r="R86" s="183" t="s">
        <v>49</v>
      </c>
      <c r="S86" s="183" t="s">
        <v>49</v>
      </c>
      <c r="T86" s="156"/>
      <c r="U86" s="156"/>
      <c r="V86" s="156"/>
      <c r="W86" s="156"/>
      <c r="X86" s="155"/>
      <c r="Y86" s="155"/>
      <c r="Z86" s="155"/>
      <c r="AA86" s="155"/>
      <c r="AB86" s="155"/>
      <c r="AC86" s="155"/>
      <c r="AD86" s="155"/>
      <c r="AE86" s="155"/>
      <c r="AF86" s="155"/>
      <c r="AG86" s="155"/>
    </row>
    <row r="87" spans="1:33" ht="18" customHeight="1">
      <c r="A87" s="559"/>
      <c r="B87" s="560"/>
      <c r="C87" s="183" t="s">
        <v>668</v>
      </c>
      <c r="D87" s="183" t="s">
        <v>49</v>
      </c>
      <c r="E87" s="183" t="s">
        <v>49</v>
      </c>
      <c r="F87" s="183" t="s">
        <v>49</v>
      </c>
      <c r="G87" s="183" t="s">
        <v>49</v>
      </c>
      <c r="H87" s="148" t="s">
        <v>49</v>
      </c>
      <c r="I87" s="148" t="s">
        <v>49</v>
      </c>
      <c r="J87" s="183" t="s">
        <v>49</v>
      </c>
      <c r="K87" s="183" t="s">
        <v>49</v>
      </c>
      <c r="L87" s="183" t="s">
        <v>49</v>
      </c>
      <c r="M87" s="183" t="s">
        <v>49</v>
      </c>
      <c r="N87" s="183" t="s">
        <v>49</v>
      </c>
      <c r="O87" s="183" t="s">
        <v>49</v>
      </c>
      <c r="P87" s="183" t="s">
        <v>49</v>
      </c>
      <c r="Q87" s="183" t="s">
        <v>49</v>
      </c>
      <c r="R87" s="183" t="s">
        <v>49</v>
      </c>
      <c r="S87" s="183" t="s">
        <v>49</v>
      </c>
      <c r="T87" s="156"/>
      <c r="U87" s="156"/>
      <c r="V87" s="156"/>
      <c r="W87" s="156"/>
      <c r="X87" s="155"/>
      <c r="Y87" s="155"/>
      <c r="Z87" s="155"/>
      <c r="AA87" s="155"/>
      <c r="AB87" s="155"/>
      <c r="AC87" s="155"/>
      <c r="AD87" s="155"/>
      <c r="AE87" s="155"/>
      <c r="AF87" s="155"/>
      <c r="AG87" s="155"/>
    </row>
    <row r="88" spans="1:33" ht="29.25" customHeight="1">
      <c r="A88" s="559"/>
      <c r="B88" s="560"/>
      <c r="C88" s="183" t="s">
        <v>671</v>
      </c>
      <c r="D88" s="183" t="s">
        <v>49</v>
      </c>
      <c r="E88" s="183" t="s">
        <v>49</v>
      </c>
      <c r="F88" s="183" t="s">
        <v>49</v>
      </c>
      <c r="G88" s="183" t="s">
        <v>49</v>
      </c>
      <c r="H88" s="148" t="s">
        <v>49</v>
      </c>
      <c r="I88" s="148" t="s">
        <v>49</v>
      </c>
      <c r="J88" s="183" t="s">
        <v>49</v>
      </c>
      <c r="K88" s="183" t="s">
        <v>49</v>
      </c>
      <c r="L88" s="183" t="s">
        <v>49</v>
      </c>
      <c r="M88" s="183" t="s">
        <v>49</v>
      </c>
      <c r="N88" s="183" t="s">
        <v>49</v>
      </c>
      <c r="O88" s="183" t="s">
        <v>49</v>
      </c>
      <c r="P88" s="183" t="s">
        <v>49</v>
      </c>
      <c r="Q88" s="183" t="s">
        <v>49</v>
      </c>
      <c r="R88" s="183" t="s">
        <v>49</v>
      </c>
      <c r="S88" s="183" t="s">
        <v>49</v>
      </c>
      <c r="T88" s="156"/>
      <c r="U88" s="156"/>
      <c r="V88" s="156"/>
      <c r="W88" s="156"/>
      <c r="X88" s="155"/>
      <c r="Y88" s="155"/>
      <c r="Z88" s="155"/>
      <c r="AA88" s="155"/>
      <c r="AB88" s="155"/>
      <c r="AC88" s="155"/>
      <c r="AD88" s="155"/>
      <c r="AE88" s="155"/>
      <c r="AF88" s="155"/>
      <c r="AG88" s="155"/>
    </row>
    <row r="89" spans="1:33" ht="84.75" customHeight="1">
      <c r="A89" s="184" t="s">
        <v>679</v>
      </c>
      <c r="B89" s="185" t="s">
        <v>680</v>
      </c>
      <c r="C89" s="183" t="s">
        <v>49</v>
      </c>
      <c r="D89" s="183" t="s">
        <v>49</v>
      </c>
      <c r="E89" s="183" t="s">
        <v>49</v>
      </c>
      <c r="F89" s="183" t="s">
        <v>49</v>
      </c>
      <c r="G89" s="183" t="s">
        <v>49</v>
      </c>
      <c r="H89" s="148" t="s">
        <v>49</v>
      </c>
      <c r="I89" s="148" t="s">
        <v>49</v>
      </c>
      <c r="J89" s="183" t="s">
        <v>49</v>
      </c>
      <c r="K89" s="183" t="s">
        <v>49</v>
      </c>
      <c r="L89" s="183" t="s">
        <v>49</v>
      </c>
      <c r="M89" s="183" t="s">
        <v>49</v>
      </c>
      <c r="N89" s="183" t="s">
        <v>49</v>
      </c>
      <c r="O89" s="183" t="s">
        <v>49</v>
      </c>
      <c r="P89" s="183" t="s">
        <v>49</v>
      </c>
      <c r="Q89" s="183" t="s">
        <v>49</v>
      </c>
      <c r="R89" s="183" t="s">
        <v>49</v>
      </c>
      <c r="S89" s="183" t="s">
        <v>49</v>
      </c>
      <c r="T89" s="156"/>
      <c r="U89" s="156"/>
      <c r="V89" s="156"/>
      <c r="W89" s="156"/>
      <c r="X89" s="155"/>
      <c r="Y89" s="155"/>
      <c r="Z89" s="155"/>
      <c r="AA89" s="155"/>
      <c r="AB89" s="155"/>
      <c r="AC89" s="155"/>
      <c r="AD89" s="155"/>
      <c r="AE89" s="155"/>
      <c r="AF89" s="155"/>
      <c r="AG89" s="155"/>
    </row>
    <row r="90" spans="1:33" ht="43.5" customHeight="1">
      <c r="A90" s="562" t="s">
        <v>51</v>
      </c>
      <c r="B90" s="563" t="s">
        <v>631</v>
      </c>
      <c r="C90" s="188" t="s">
        <v>632</v>
      </c>
      <c r="D90" s="183" t="s">
        <v>49</v>
      </c>
      <c r="E90" s="183" t="s">
        <v>49</v>
      </c>
      <c r="F90" s="183" t="s">
        <v>49</v>
      </c>
      <c r="G90" s="183" t="s">
        <v>49</v>
      </c>
      <c r="H90" s="148" t="s">
        <v>49</v>
      </c>
      <c r="I90" s="148" t="s">
        <v>49</v>
      </c>
      <c r="J90" s="183" t="s">
        <v>49</v>
      </c>
      <c r="K90" s="183" t="s">
        <v>49</v>
      </c>
      <c r="L90" s="183" t="s">
        <v>49</v>
      </c>
      <c r="M90" s="183" t="s">
        <v>49</v>
      </c>
      <c r="N90" s="183" t="s">
        <v>49</v>
      </c>
      <c r="O90" s="183" t="s">
        <v>49</v>
      </c>
      <c r="P90" s="183" t="s">
        <v>49</v>
      </c>
      <c r="Q90" s="183" t="s">
        <v>49</v>
      </c>
      <c r="R90" s="183" t="s">
        <v>49</v>
      </c>
      <c r="S90" s="183" t="s">
        <v>49</v>
      </c>
      <c r="T90" s="156"/>
      <c r="U90" s="156"/>
      <c r="V90" s="156"/>
      <c r="W90" s="156"/>
      <c r="X90" s="155"/>
      <c r="Y90" s="155"/>
      <c r="Z90" s="155"/>
      <c r="AA90" s="155"/>
      <c r="AB90" s="155"/>
      <c r="AC90" s="155"/>
      <c r="AD90" s="155"/>
      <c r="AE90" s="155"/>
      <c r="AF90" s="155"/>
      <c r="AG90" s="155"/>
    </row>
    <row r="91" spans="1:33" ht="48.75" customHeight="1">
      <c r="A91" s="562"/>
      <c r="B91" s="563"/>
      <c r="C91" s="188" t="s">
        <v>633</v>
      </c>
      <c r="D91" s="183" t="s">
        <v>49</v>
      </c>
      <c r="E91" s="183" t="s">
        <v>49</v>
      </c>
      <c r="F91" s="183" t="s">
        <v>49</v>
      </c>
      <c r="G91" s="183" t="s">
        <v>49</v>
      </c>
      <c r="H91" s="148" t="s">
        <v>49</v>
      </c>
      <c r="I91" s="148" t="s">
        <v>49</v>
      </c>
      <c r="J91" s="183" t="s">
        <v>49</v>
      </c>
      <c r="K91" s="183" t="s">
        <v>49</v>
      </c>
      <c r="L91" s="183" t="s">
        <v>49</v>
      </c>
      <c r="M91" s="183" t="s">
        <v>49</v>
      </c>
      <c r="N91" s="183" t="s">
        <v>49</v>
      </c>
      <c r="O91" s="183" t="s">
        <v>49</v>
      </c>
      <c r="P91" s="183" t="s">
        <v>49</v>
      </c>
      <c r="Q91" s="183" t="s">
        <v>49</v>
      </c>
      <c r="R91" s="183" t="s">
        <v>49</v>
      </c>
      <c r="S91" s="183" t="s">
        <v>49</v>
      </c>
      <c r="T91" s="156"/>
      <c r="U91" s="156"/>
      <c r="V91" s="156"/>
      <c r="W91" s="156"/>
      <c r="X91" s="155"/>
      <c r="Y91" s="155"/>
      <c r="Z91" s="155"/>
      <c r="AA91" s="155"/>
      <c r="AB91" s="155"/>
      <c r="AC91" s="155"/>
      <c r="AD91" s="155"/>
      <c r="AE91" s="155"/>
      <c r="AF91" s="155"/>
      <c r="AG91" s="155"/>
    </row>
    <row r="92" spans="1:33" ht="27.75" customHeight="1">
      <c r="A92" s="559" t="s">
        <v>53</v>
      </c>
      <c r="B92" s="560" t="s">
        <v>635</v>
      </c>
      <c r="C92" s="183" t="s">
        <v>636</v>
      </c>
      <c r="D92" s="183" t="s">
        <v>49</v>
      </c>
      <c r="E92" s="183" t="s">
        <v>49</v>
      </c>
      <c r="F92" s="183" t="s">
        <v>49</v>
      </c>
      <c r="G92" s="183" t="s">
        <v>49</v>
      </c>
      <c r="H92" s="148" t="s">
        <v>49</v>
      </c>
      <c r="I92" s="148" t="s">
        <v>49</v>
      </c>
      <c r="J92" s="183" t="s">
        <v>49</v>
      </c>
      <c r="K92" s="183" t="s">
        <v>49</v>
      </c>
      <c r="L92" s="183" t="s">
        <v>49</v>
      </c>
      <c r="M92" s="183" t="s">
        <v>49</v>
      </c>
      <c r="N92" s="183" t="s">
        <v>49</v>
      </c>
      <c r="O92" s="183" t="s">
        <v>49</v>
      </c>
      <c r="P92" s="183" t="s">
        <v>49</v>
      </c>
      <c r="Q92" s="183" t="s">
        <v>49</v>
      </c>
      <c r="R92" s="183" t="s">
        <v>49</v>
      </c>
      <c r="S92" s="183" t="s">
        <v>49</v>
      </c>
      <c r="T92" s="156"/>
      <c r="U92" s="156"/>
      <c r="V92" s="156"/>
      <c r="W92" s="156"/>
      <c r="X92" s="155"/>
      <c r="Y92" s="155"/>
      <c r="Z92" s="155"/>
      <c r="AA92" s="155"/>
      <c r="AB92" s="155"/>
      <c r="AC92" s="155"/>
      <c r="AD92" s="155"/>
      <c r="AE92" s="155"/>
      <c r="AF92" s="155"/>
      <c r="AG92" s="155"/>
    </row>
    <row r="93" spans="1:33" ht="23.25" customHeight="1">
      <c r="A93" s="559"/>
      <c r="B93" s="560"/>
      <c r="C93" s="183" t="s">
        <v>637</v>
      </c>
      <c r="D93" s="183" t="s">
        <v>49</v>
      </c>
      <c r="E93" s="183" t="s">
        <v>49</v>
      </c>
      <c r="F93" s="183" t="s">
        <v>49</v>
      </c>
      <c r="G93" s="183" t="s">
        <v>49</v>
      </c>
      <c r="H93" s="148" t="s">
        <v>49</v>
      </c>
      <c r="I93" s="148" t="s">
        <v>49</v>
      </c>
      <c r="J93" s="183" t="s">
        <v>49</v>
      </c>
      <c r="K93" s="183" t="s">
        <v>49</v>
      </c>
      <c r="L93" s="183" t="s">
        <v>49</v>
      </c>
      <c r="M93" s="183" t="s">
        <v>49</v>
      </c>
      <c r="N93" s="183" t="s">
        <v>49</v>
      </c>
      <c r="O93" s="183" t="s">
        <v>49</v>
      </c>
      <c r="P93" s="183" t="s">
        <v>49</v>
      </c>
      <c r="Q93" s="183" t="s">
        <v>49</v>
      </c>
      <c r="R93" s="183" t="s">
        <v>49</v>
      </c>
      <c r="S93" s="183" t="s">
        <v>49</v>
      </c>
      <c r="T93" s="156"/>
      <c r="U93" s="156"/>
      <c r="V93" s="156"/>
      <c r="W93" s="156"/>
      <c r="X93" s="155"/>
      <c r="Y93" s="155"/>
      <c r="Z93" s="155"/>
      <c r="AA93" s="155"/>
      <c r="AB93" s="155"/>
      <c r="AC93" s="155"/>
      <c r="AD93" s="155"/>
      <c r="AE93" s="155"/>
      <c r="AF93" s="155"/>
      <c r="AG93" s="155"/>
    </row>
    <row r="94" spans="1:33" ht="18.75">
      <c r="A94" s="559" t="s">
        <v>681</v>
      </c>
      <c r="B94" s="560" t="s">
        <v>639</v>
      </c>
      <c r="C94" s="183" t="s">
        <v>636</v>
      </c>
      <c r="D94" s="183" t="s">
        <v>49</v>
      </c>
      <c r="E94" s="183" t="s">
        <v>49</v>
      </c>
      <c r="F94" s="183" t="s">
        <v>49</v>
      </c>
      <c r="G94" s="183" t="s">
        <v>49</v>
      </c>
      <c r="H94" s="148" t="s">
        <v>49</v>
      </c>
      <c r="I94" s="148" t="s">
        <v>49</v>
      </c>
      <c r="J94" s="183" t="s">
        <v>49</v>
      </c>
      <c r="K94" s="183" t="s">
        <v>49</v>
      </c>
      <c r="L94" s="183" t="s">
        <v>49</v>
      </c>
      <c r="M94" s="183" t="s">
        <v>49</v>
      </c>
      <c r="N94" s="183" t="s">
        <v>49</v>
      </c>
      <c r="O94" s="183" t="s">
        <v>49</v>
      </c>
      <c r="P94" s="183" t="s">
        <v>49</v>
      </c>
      <c r="Q94" s="183" t="s">
        <v>49</v>
      </c>
      <c r="R94" s="183" t="s">
        <v>49</v>
      </c>
      <c r="S94" s="183" t="s">
        <v>49</v>
      </c>
      <c r="T94" s="156"/>
      <c r="U94" s="156"/>
      <c r="V94" s="156"/>
      <c r="W94" s="156"/>
      <c r="X94" s="155"/>
      <c r="Y94" s="155"/>
      <c r="Z94" s="155"/>
      <c r="AA94" s="155"/>
      <c r="AB94" s="155"/>
      <c r="AC94" s="155"/>
      <c r="AD94" s="155"/>
      <c r="AE94" s="155"/>
      <c r="AF94" s="155"/>
      <c r="AG94" s="155"/>
    </row>
    <row r="95" spans="1:33" ht="18.75">
      <c r="A95" s="559"/>
      <c r="B95" s="560"/>
      <c r="C95" s="183" t="s">
        <v>637</v>
      </c>
      <c r="D95" s="183" t="s">
        <v>49</v>
      </c>
      <c r="E95" s="183" t="s">
        <v>49</v>
      </c>
      <c r="F95" s="183" t="s">
        <v>49</v>
      </c>
      <c r="G95" s="183" t="s">
        <v>49</v>
      </c>
      <c r="H95" s="148" t="s">
        <v>49</v>
      </c>
      <c r="I95" s="148" t="s">
        <v>49</v>
      </c>
      <c r="J95" s="183" t="s">
        <v>49</v>
      </c>
      <c r="K95" s="183" t="s">
        <v>49</v>
      </c>
      <c r="L95" s="183" t="s">
        <v>49</v>
      </c>
      <c r="M95" s="183" t="s">
        <v>49</v>
      </c>
      <c r="N95" s="183" t="s">
        <v>49</v>
      </c>
      <c r="O95" s="183" t="s">
        <v>49</v>
      </c>
      <c r="P95" s="183" t="s">
        <v>49</v>
      </c>
      <c r="Q95" s="183" t="s">
        <v>49</v>
      </c>
      <c r="R95" s="183" t="s">
        <v>49</v>
      </c>
      <c r="S95" s="183" t="s">
        <v>49</v>
      </c>
      <c r="T95" s="156"/>
      <c r="U95" s="156"/>
      <c r="V95" s="156"/>
      <c r="W95" s="156"/>
      <c r="X95" s="155"/>
      <c r="Y95" s="155"/>
      <c r="Z95" s="155"/>
      <c r="AA95" s="155"/>
      <c r="AB95" s="155"/>
      <c r="AC95" s="155"/>
      <c r="AD95" s="155"/>
      <c r="AE95" s="155"/>
      <c r="AF95" s="155"/>
      <c r="AG95" s="155"/>
    </row>
    <row r="96" spans="1:33" ht="27" customHeight="1">
      <c r="A96" s="559" t="s">
        <v>682</v>
      </c>
      <c r="B96" s="560" t="s">
        <v>641</v>
      </c>
      <c r="C96" s="183" t="s">
        <v>636</v>
      </c>
      <c r="D96" s="183" t="s">
        <v>49</v>
      </c>
      <c r="E96" s="183" t="s">
        <v>49</v>
      </c>
      <c r="F96" s="183" t="s">
        <v>49</v>
      </c>
      <c r="G96" s="183" t="s">
        <v>49</v>
      </c>
      <c r="H96" s="148" t="s">
        <v>49</v>
      </c>
      <c r="I96" s="148" t="s">
        <v>49</v>
      </c>
      <c r="J96" s="183" t="s">
        <v>49</v>
      </c>
      <c r="K96" s="183" t="s">
        <v>49</v>
      </c>
      <c r="L96" s="183" t="s">
        <v>49</v>
      </c>
      <c r="M96" s="183" t="s">
        <v>49</v>
      </c>
      <c r="N96" s="183" t="s">
        <v>49</v>
      </c>
      <c r="O96" s="183" t="s">
        <v>49</v>
      </c>
      <c r="P96" s="183" t="s">
        <v>49</v>
      </c>
      <c r="Q96" s="183" t="s">
        <v>49</v>
      </c>
      <c r="R96" s="183" t="s">
        <v>49</v>
      </c>
      <c r="S96" s="183" t="s">
        <v>49</v>
      </c>
      <c r="T96" s="156"/>
      <c r="U96" s="156"/>
      <c r="V96" s="156"/>
      <c r="W96" s="156"/>
      <c r="X96" s="155"/>
      <c r="Y96" s="155"/>
      <c r="Z96" s="155"/>
      <c r="AA96" s="155"/>
      <c r="AB96" s="155"/>
      <c r="AC96" s="155"/>
      <c r="AD96" s="155"/>
      <c r="AE96" s="155"/>
      <c r="AF96" s="155"/>
      <c r="AG96" s="155"/>
    </row>
    <row r="97" spans="1:33" ht="25.5" customHeight="1">
      <c r="A97" s="559"/>
      <c r="B97" s="560"/>
      <c r="C97" s="183" t="s">
        <v>637</v>
      </c>
      <c r="D97" s="183" t="s">
        <v>49</v>
      </c>
      <c r="E97" s="183" t="s">
        <v>49</v>
      </c>
      <c r="F97" s="183" t="s">
        <v>49</v>
      </c>
      <c r="G97" s="183" t="s">
        <v>49</v>
      </c>
      <c r="H97" s="148" t="s">
        <v>49</v>
      </c>
      <c r="I97" s="148" t="s">
        <v>49</v>
      </c>
      <c r="J97" s="183" t="s">
        <v>49</v>
      </c>
      <c r="K97" s="183" t="s">
        <v>49</v>
      </c>
      <c r="L97" s="183" t="s">
        <v>49</v>
      </c>
      <c r="M97" s="183" t="s">
        <v>49</v>
      </c>
      <c r="N97" s="183" t="s">
        <v>49</v>
      </c>
      <c r="O97" s="183" t="s">
        <v>49</v>
      </c>
      <c r="P97" s="183" t="s">
        <v>49</v>
      </c>
      <c r="Q97" s="183" t="s">
        <v>49</v>
      </c>
      <c r="R97" s="183" t="s">
        <v>49</v>
      </c>
      <c r="S97" s="183" t="s">
        <v>49</v>
      </c>
      <c r="T97" s="156"/>
      <c r="U97" s="156"/>
      <c r="V97" s="156"/>
      <c r="W97" s="156"/>
      <c r="X97" s="155"/>
      <c r="Y97" s="155"/>
      <c r="Z97" s="155"/>
      <c r="AA97" s="155"/>
      <c r="AB97" s="155"/>
      <c r="AC97" s="155"/>
      <c r="AD97" s="155"/>
      <c r="AE97" s="155"/>
      <c r="AF97" s="155"/>
      <c r="AG97" s="155"/>
    </row>
    <row r="98" spans="1:33" ht="24" customHeight="1">
      <c r="A98" s="559" t="s">
        <v>683</v>
      </c>
      <c r="B98" s="560" t="s">
        <v>643</v>
      </c>
      <c r="C98" s="183" t="s">
        <v>636</v>
      </c>
      <c r="D98" s="183" t="s">
        <v>49</v>
      </c>
      <c r="E98" s="183" t="s">
        <v>49</v>
      </c>
      <c r="F98" s="183" t="s">
        <v>49</v>
      </c>
      <c r="G98" s="183" t="s">
        <v>49</v>
      </c>
      <c r="H98" s="148" t="s">
        <v>49</v>
      </c>
      <c r="I98" s="148" t="s">
        <v>49</v>
      </c>
      <c r="J98" s="183" t="s">
        <v>49</v>
      </c>
      <c r="K98" s="183" t="s">
        <v>49</v>
      </c>
      <c r="L98" s="183" t="s">
        <v>49</v>
      </c>
      <c r="M98" s="183" t="s">
        <v>49</v>
      </c>
      <c r="N98" s="183" t="s">
        <v>49</v>
      </c>
      <c r="O98" s="183" t="s">
        <v>49</v>
      </c>
      <c r="P98" s="183" t="s">
        <v>49</v>
      </c>
      <c r="Q98" s="183" t="s">
        <v>49</v>
      </c>
      <c r="R98" s="183" t="s">
        <v>49</v>
      </c>
      <c r="S98" s="183" t="s">
        <v>49</v>
      </c>
      <c r="T98" s="156"/>
      <c r="U98" s="156"/>
      <c r="V98" s="156"/>
      <c r="W98" s="156"/>
      <c r="X98" s="155"/>
      <c r="Y98" s="155"/>
      <c r="Z98" s="155"/>
      <c r="AA98" s="155"/>
      <c r="AB98" s="155"/>
      <c r="AC98" s="155"/>
      <c r="AD98" s="155"/>
      <c r="AE98" s="155"/>
      <c r="AF98" s="155"/>
      <c r="AG98" s="155"/>
    </row>
    <row r="99" spans="1:33" ht="20.25" customHeight="1">
      <c r="A99" s="559"/>
      <c r="B99" s="560"/>
      <c r="C99" s="183" t="s">
        <v>637</v>
      </c>
      <c r="D99" s="183" t="s">
        <v>49</v>
      </c>
      <c r="E99" s="183" t="s">
        <v>49</v>
      </c>
      <c r="F99" s="183" t="s">
        <v>49</v>
      </c>
      <c r="G99" s="183" t="s">
        <v>49</v>
      </c>
      <c r="H99" s="148" t="s">
        <v>49</v>
      </c>
      <c r="I99" s="148" t="s">
        <v>49</v>
      </c>
      <c r="J99" s="183" t="s">
        <v>49</v>
      </c>
      <c r="K99" s="183" t="s">
        <v>49</v>
      </c>
      <c r="L99" s="183" t="s">
        <v>49</v>
      </c>
      <c r="M99" s="183" t="s">
        <v>49</v>
      </c>
      <c r="N99" s="183" t="s">
        <v>49</v>
      </c>
      <c r="O99" s="183" t="s">
        <v>49</v>
      </c>
      <c r="P99" s="183" t="s">
        <v>49</v>
      </c>
      <c r="Q99" s="183" t="s">
        <v>49</v>
      </c>
      <c r="R99" s="183" t="s">
        <v>49</v>
      </c>
      <c r="S99" s="183" t="s">
        <v>49</v>
      </c>
      <c r="T99" s="156"/>
      <c r="U99" s="156"/>
      <c r="V99" s="156"/>
      <c r="W99" s="156"/>
      <c r="X99" s="155"/>
      <c r="Y99" s="155"/>
      <c r="Z99" s="155"/>
      <c r="AA99" s="155"/>
      <c r="AB99" s="155"/>
      <c r="AC99" s="155"/>
      <c r="AD99" s="155"/>
      <c r="AE99" s="155"/>
      <c r="AF99" s="155"/>
      <c r="AG99" s="155"/>
    </row>
    <row r="100" spans="1:33" ht="45" customHeight="1">
      <c r="A100" s="562" t="s">
        <v>83</v>
      </c>
      <c r="B100" s="563" t="s">
        <v>645</v>
      </c>
      <c r="C100" s="188" t="s">
        <v>632</v>
      </c>
      <c r="D100" s="183" t="s">
        <v>49</v>
      </c>
      <c r="E100" s="183" t="s">
        <v>49</v>
      </c>
      <c r="F100" s="183" t="s">
        <v>49</v>
      </c>
      <c r="G100" s="183" t="s">
        <v>49</v>
      </c>
      <c r="H100" s="148" t="s">
        <v>49</v>
      </c>
      <c r="I100" s="148" t="s">
        <v>49</v>
      </c>
      <c r="J100" s="183" t="s">
        <v>49</v>
      </c>
      <c r="K100" s="183" t="s">
        <v>49</v>
      </c>
      <c r="L100" s="183" t="s">
        <v>49</v>
      </c>
      <c r="M100" s="183" t="s">
        <v>49</v>
      </c>
      <c r="N100" s="183" t="s">
        <v>49</v>
      </c>
      <c r="O100" s="183" t="s">
        <v>49</v>
      </c>
      <c r="P100" s="183" t="s">
        <v>49</v>
      </c>
      <c r="Q100" s="183" t="s">
        <v>49</v>
      </c>
      <c r="R100" s="183" t="s">
        <v>49</v>
      </c>
      <c r="S100" s="183" t="s">
        <v>49</v>
      </c>
      <c r="T100" s="156"/>
      <c r="U100" s="156"/>
      <c r="V100" s="156"/>
      <c r="W100" s="156"/>
      <c r="X100" s="155"/>
      <c r="Y100" s="155"/>
      <c r="Z100" s="155"/>
      <c r="AA100" s="155"/>
      <c r="AB100" s="155"/>
      <c r="AC100" s="155"/>
      <c r="AD100" s="155"/>
      <c r="AE100" s="155"/>
      <c r="AF100" s="155"/>
      <c r="AG100" s="155"/>
    </row>
    <row r="101" spans="1:33" ht="47.25" customHeight="1">
      <c r="A101" s="562"/>
      <c r="B101" s="563"/>
      <c r="C101" s="188" t="s">
        <v>633</v>
      </c>
      <c r="D101" s="183" t="s">
        <v>49</v>
      </c>
      <c r="E101" s="183" t="s">
        <v>49</v>
      </c>
      <c r="F101" s="183" t="s">
        <v>49</v>
      </c>
      <c r="G101" s="183" t="s">
        <v>49</v>
      </c>
      <c r="H101" s="148" t="s">
        <v>49</v>
      </c>
      <c r="I101" s="148" t="s">
        <v>49</v>
      </c>
      <c r="J101" s="183" t="s">
        <v>49</v>
      </c>
      <c r="K101" s="183" t="s">
        <v>49</v>
      </c>
      <c r="L101" s="183" t="s">
        <v>49</v>
      </c>
      <c r="M101" s="183" t="s">
        <v>49</v>
      </c>
      <c r="N101" s="183" t="s">
        <v>49</v>
      </c>
      <c r="O101" s="183" t="s">
        <v>49</v>
      </c>
      <c r="P101" s="183" t="s">
        <v>49</v>
      </c>
      <c r="Q101" s="183" t="s">
        <v>49</v>
      </c>
      <c r="R101" s="183" t="s">
        <v>49</v>
      </c>
      <c r="S101" s="183" t="s">
        <v>49</v>
      </c>
      <c r="T101" s="156"/>
      <c r="U101" s="156"/>
      <c r="V101" s="156"/>
      <c r="W101" s="156"/>
      <c r="X101" s="155"/>
      <c r="Y101" s="155"/>
      <c r="Z101" s="155"/>
      <c r="AA101" s="155"/>
      <c r="AB101" s="155"/>
      <c r="AC101" s="155"/>
      <c r="AD101" s="155"/>
      <c r="AE101" s="155"/>
      <c r="AF101" s="155"/>
      <c r="AG101" s="155"/>
    </row>
    <row r="102" spans="1:33" ht="33" customHeight="1">
      <c r="A102" s="559" t="s">
        <v>56</v>
      </c>
      <c r="B102" s="560" t="s">
        <v>635</v>
      </c>
      <c r="C102" s="183" t="s">
        <v>636</v>
      </c>
      <c r="D102" s="183" t="s">
        <v>49</v>
      </c>
      <c r="E102" s="183" t="s">
        <v>49</v>
      </c>
      <c r="F102" s="183" t="s">
        <v>49</v>
      </c>
      <c r="G102" s="183" t="s">
        <v>49</v>
      </c>
      <c r="H102" s="148" t="s">
        <v>49</v>
      </c>
      <c r="I102" s="148" t="s">
        <v>49</v>
      </c>
      <c r="J102" s="183" t="s">
        <v>49</v>
      </c>
      <c r="K102" s="183" t="s">
        <v>49</v>
      </c>
      <c r="L102" s="183" t="s">
        <v>49</v>
      </c>
      <c r="M102" s="183" t="s">
        <v>49</v>
      </c>
      <c r="N102" s="183" t="s">
        <v>49</v>
      </c>
      <c r="O102" s="183" t="s">
        <v>49</v>
      </c>
      <c r="P102" s="183" t="s">
        <v>49</v>
      </c>
      <c r="Q102" s="183" t="s">
        <v>49</v>
      </c>
      <c r="R102" s="183" t="s">
        <v>49</v>
      </c>
      <c r="S102" s="183" t="s">
        <v>49</v>
      </c>
      <c r="T102" s="156"/>
      <c r="U102" s="156"/>
      <c r="V102" s="156"/>
      <c r="W102" s="156"/>
      <c r="X102" s="155"/>
      <c r="Y102" s="155"/>
      <c r="Z102" s="155"/>
      <c r="AA102" s="155"/>
      <c r="AB102" s="155"/>
      <c r="AC102" s="155"/>
      <c r="AD102" s="155"/>
      <c r="AE102" s="155"/>
      <c r="AF102" s="155"/>
      <c r="AG102" s="155"/>
    </row>
    <row r="103" spans="1:33" ht="30.75" customHeight="1">
      <c r="A103" s="559"/>
      <c r="B103" s="560"/>
      <c r="C103" s="183" t="s">
        <v>637</v>
      </c>
      <c r="D103" s="183" t="s">
        <v>49</v>
      </c>
      <c r="E103" s="183" t="s">
        <v>49</v>
      </c>
      <c r="F103" s="183" t="s">
        <v>49</v>
      </c>
      <c r="G103" s="183" t="s">
        <v>49</v>
      </c>
      <c r="H103" s="148" t="s">
        <v>49</v>
      </c>
      <c r="I103" s="148" t="s">
        <v>49</v>
      </c>
      <c r="J103" s="183" t="s">
        <v>49</v>
      </c>
      <c r="K103" s="183" t="s">
        <v>49</v>
      </c>
      <c r="L103" s="183" t="s">
        <v>49</v>
      </c>
      <c r="M103" s="183" t="s">
        <v>49</v>
      </c>
      <c r="N103" s="183" t="s">
        <v>49</v>
      </c>
      <c r="O103" s="183" t="s">
        <v>49</v>
      </c>
      <c r="P103" s="183" t="s">
        <v>49</v>
      </c>
      <c r="Q103" s="183" t="s">
        <v>49</v>
      </c>
      <c r="R103" s="183" t="s">
        <v>49</v>
      </c>
      <c r="S103" s="183" t="s">
        <v>49</v>
      </c>
      <c r="T103" s="156"/>
      <c r="U103" s="156"/>
      <c r="V103" s="156"/>
      <c r="W103" s="156"/>
      <c r="X103" s="155"/>
      <c r="Y103" s="155"/>
      <c r="Z103" s="155"/>
      <c r="AA103" s="155"/>
      <c r="AB103" s="155"/>
      <c r="AC103" s="155"/>
      <c r="AD103" s="155"/>
      <c r="AE103" s="155"/>
      <c r="AF103" s="155"/>
      <c r="AG103" s="155"/>
    </row>
    <row r="104" spans="1:33" ht="18.75">
      <c r="A104" s="559" t="s">
        <v>684</v>
      </c>
      <c r="B104" s="560" t="s">
        <v>639</v>
      </c>
      <c r="C104" s="183" t="s">
        <v>636</v>
      </c>
      <c r="D104" s="183" t="s">
        <v>49</v>
      </c>
      <c r="E104" s="183" t="s">
        <v>49</v>
      </c>
      <c r="F104" s="183" t="s">
        <v>49</v>
      </c>
      <c r="G104" s="183" t="s">
        <v>49</v>
      </c>
      <c r="H104" s="148" t="s">
        <v>49</v>
      </c>
      <c r="I104" s="148" t="s">
        <v>49</v>
      </c>
      <c r="J104" s="183" t="s">
        <v>49</v>
      </c>
      <c r="K104" s="183" t="s">
        <v>49</v>
      </c>
      <c r="L104" s="183" t="s">
        <v>49</v>
      </c>
      <c r="M104" s="183" t="s">
        <v>49</v>
      </c>
      <c r="N104" s="183" t="s">
        <v>49</v>
      </c>
      <c r="O104" s="183" t="s">
        <v>49</v>
      </c>
      <c r="P104" s="183" t="s">
        <v>49</v>
      </c>
      <c r="Q104" s="183" t="s">
        <v>49</v>
      </c>
      <c r="R104" s="183" t="s">
        <v>49</v>
      </c>
      <c r="S104" s="183" t="s">
        <v>49</v>
      </c>
      <c r="T104" s="156"/>
      <c r="U104" s="156"/>
      <c r="V104" s="156"/>
      <c r="W104" s="156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5"/>
    </row>
    <row r="105" spans="1:33" ht="18.75">
      <c r="A105" s="559"/>
      <c r="B105" s="560"/>
      <c r="C105" s="183" t="s">
        <v>637</v>
      </c>
      <c r="D105" s="183" t="s">
        <v>49</v>
      </c>
      <c r="E105" s="183" t="s">
        <v>49</v>
      </c>
      <c r="F105" s="183" t="s">
        <v>49</v>
      </c>
      <c r="G105" s="183" t="s">
        <v>49</v>
      </c>
      <c r="H105" s="148" t="s">
        <v>49</v>
      </c>
      <c r="I105" s="148" t="s">
        <v>49</v>
      </c>
      <c r="J105" s="183" t="s">
        <v>49</v>
      </c>
      <c r="K105" s="183" t="s">
        <v>49</v>
      </c>
      <c r="L105" s="183" t="s">
        <v>49</v>
      </c>
      <c r="M105" s="183" t="s">
        <v>49</v>
      </c>
      <c r="N105" s="183" t="s">
        <v>49</v>
      </c>
      <c r="O105" s="183" t="s">
        <v>49</v>
      </c>
      <c r="P105" s="183" t="s">
        <v>49</v>
      </c>
      <c r="Q105" s="183" t="s">
        <v>49</v>
      </c>
      <c r="R105" s="183" t="s">
        <v>49</v>
      </c>
      <c r="S105" s="183" t="s">
        <v>49</v>
      </c>
      <c r="T105" s="156"/>
      <c r="U105" s="156"/>
      <c r="V105" s="156"/>
      <c r="W105" s="156"/>
      <c r="X105" s="155"/>
      <c r="Y105" s="155"/>
      <c r="Z105" s="155"/>
      <c r="AA105" s="155"/>
      <c r="AB105" s="155"/>
      <c r="AC105" s="155"/>
      <c r="AD105" s="155"/>
      <c r="AE105" s="155"/>
      <c r="AF105" s="155"/>
      <c r="AG105" s="155"/>
    </row>
    <row r="106" spans="1:33" ht="32.25" customHeight="1">
      <c r="A106" s="559" t="s">
        <v>685</v>
      </c>
      <c r="B106" s="560" t="s">
        <v>641</v>
      </c>
      <c r="C106" s="183" t="s">
        <v>636</v>
      </c>
      <c r="D106" s="183" t="s">
        <v>49</v>
      </c>
      <c r="E106" s="183" t="s">
        <v>49</v>
      </c>
      <c r="F106" s="183" t="s">
        <v>49</v>
      </c>
      <c r="G106" s="183" t="s">
        <v>49</v>
      </c>
      <c r="H106" s="148" t="s">
        <v>49</v>
      </c>
      <c r="I106" s="148" t="s">
        <v>49</v>
      </c>
      <c r="J106" s="183" t="s">
        <v>49</v>
      </c>
      <c r="K106" s="183" t="s">
        <v>49</v>
      </c>
      <c r="L106" s="183" t="s">
        <v>49</v>
      </c>
      <c r="M106" s="183" t="s">
        <v>49</v>
      </c>
      <c r="N106" s="183" t="s">
        <v>49</v>
      </c>
      <c r="O106" s="183" t="s">
        <v>49</v>
      </c>
      <c r="P106" s="183" t="s">
        <v>49</v>
      </c>
      <c r="Q106" s="183" t="s">
        <v>49</v>
      </c>
      <c r="R106" s="183" t="s">
        <v>49</v>
      </c>
      <c r="S106" s="183" t="s">
        <v>49</v>
      </c>
      <c r="T106" s="156"/>
      <c r="U106" s="156"/>
      <c r="V106" s="156"/>
      <c r="W106" s="156"/>
      <c r="X106" s="155"/>
      <c r="Y106" s="155"/>
      <c r="Z106" s="155"/>
      <c r="AA106" s="155"/>
      <c r="AB106" s="155"/>
      <c r="AC106" s="155"/>
      <c r="AD106" s="155"/>
      <c r="AE106" s="155"/>
      <c r="AF106" s="155"/>
      <c r="AG106" s="155"/>
    </row>
    <row r="107" spans="1:33" ht="34.5" customHeight="1">
      <c r="A107" s="559"/>
      <c r="B107" s="560"/>
      <c r="C107" s="183" t="s">
        <v>637</v>
      </c>
      <c r="D107" s="183" t="s">
        <v>49</v>
      </c>
      <c r="E107" s="183" t="s">
        <v>49</v>
      </c>
      <c r="F107" s="183" t="s">
        <v>49</v>
      </c>
      <c r="G107" s="183" t="s">
        <v>49</v>
      </c>
      <c r="H107" s="148" t="s">
        <v>49</v>
      </c>
      <c r="I107" s="148" t="s">
        <v>49</v>
      </c>
      <c r="J107" s="183" t="s">
        <v>49</v>
      </c>
      <c r="K107" s="183" t="s">
        <v>49</v>
      </c>
      <c r="L107" s="183" t="s">
        <v>49</v>
      </c>
      <c r="M107" s="183" t="s">
        <v>49</v>
      </c>
      <c r="N107" s="183" t="s">
        <v>49</v>
      </c>
      <c r="O107" s="183" t="s">
        <v>49</v>
      </c>
      <c r="P107" s="183" t="s">
        <v>49</v>
      </c>
      <c r="Q107" s="183" t="s">
        <v>49</v>
      </c>
      <c r="R107" s="183" t="s">
        <v>49</v>
      </c>
      <c r="S107" s="183" t="s">
        <v>49</v>
      </c>
      <c r="T107" s="156"/>
      <c r="U107" s="156"/>
      <c r="V107" s="156"/>
      <c r="W107" s="156"/>
      <c r="X107" s="155"/>
      <c r="Y107" s="155"/>
      <c r="Z107" s="155"/>
      <c r="AA107" s="155"/>
      <c r="AB107" s="155"/>
      <c r="AC107" s="155"/>
      <c r="AD107" s="155"/>
      <c r="AE107" s="155"/>
      <c r="AF107" s="155"/>
      <c r="AG107" s="155"/>
    </row>
    <row r="108" spans="1:33" ht="27" customHeight="1">
      <c r="A108" s="559" t="s">
        <v>686</v>
      </c>
      <c r="B108" s="560" t="s">
        <v>643</v>
      </c>
      <c r="C108" s="183" t="s">
        <v>636</v>
      </c>
      <c r="D108" s="183" t="s">
        <v>49</v>
      </c>
      <c r="E108" s="183" t="s">
        <v>49</v>
      </c>
      <c r="F108" s="183" t="s">
        <v>49</v>
      </c>
      <c r="G108" s="183" t="s">
        <v>49</v>
      </c>
      <c r="H108" s="148" t="s">
        <v>49</v>
      </c>
      <c r="I108" s="148" t="s">
        <v>49</v>
      </c>
      <c r="J108" s="183" t="s">
        <v>49</v>
      </c>
      <c r="K108" s="183" t="s">
        <v>49</v>
      </c>
      <c r="L108" s="183" t="s">
        <v>49</v>
      </c>
      <c r="M108" s="183" t="s">
        <v>49</v>
      </c>
      <c r="N108" s="183" t="s">
        <v>49</v>
      </c>
      <c r="O108" s="183" t="s">
        <v>49</v>
      </c>
      <c r="P108" s="183" t="s">
        <v>49</v>
      </c>
      <c r="Q108" s="183" t="s">
        <v>49</v>
      </c>
      <c r="R108" s="183" t="s">
        <v>49</v>
      </c>
      <c r="S108" s="183" t="s">
        <v>49</v>
      </c>
      <c r="T108" s="156"/>
      <c r="U108" s="156"/>
      <c r="V108" s="156"/>
      <c r="W108" s="156"/>
      <c r="X108" s="155"/>
      <c r="Y108" s="155"/>
      <c r="Z108" s="155"/>
      <c r="AA108" s="155"/>
      <c r="AB108" s="155"/>
      <c r="AC108" s="155"/>
      <c r="AD108" s="155"/>
      <c r="AE108" s="155"/>
      <c r="AF108" s="155"/>
      <c r="AG108" s="155"/>
    </row>
    <row r="109" spans="1:33" ht="35.25" customHeight="1">
      <c r="A109" s="559"/>
      <c r="B109" s="560"/>
      <c r="C109" s="183" t="s">
        <v>637</v>
      </c>
      <c r="D109" s="183" t="s">
        <v>49</v>
      </c>
      <c r="E109" s="183" t="s">
        <v>49</v>
      </c>
      <c r="F109" s="183" t="s">
        <v>49</v>
      </c>
      <c r="G109" s="183" t="s">
        <v>49</v>
      </c>
      <c r="H109" s="148" t="s">
        <v>49</v>
      </c>
      <c r="I109" s="148" t="s">
        <v>49</v>
      </c>
      <c r="J109" s="183" t="s">
        <v>49</v>
      </c>
      <c r="K109" s="183" t="s">
        <v>49</v>
      </c>
      <c r="L109" s="183" t="s">
        <v>49</v>
      </c>
      <c r="M109" s="183" t="s">
        <v>49</v>
      </c>
      <c r="N109" s="183" t="s">
        <v>49</v>
      </c>
      <c r="O109" s="183" t="s">
        <v>49</v>
      </c>
      <c r="P109" s="183" t="s">
        <v>49</v>
      </c>
      <c r="Q109" s="183" t="s">
        <v>49</v>
      </c>
      <c r="R109" s="183" t="s">
        <v>49</v>
      </c>
      <c r="S109" s="183" t="s">
        <v>49</v>
      </c>
      <c r="T109" s="156"/>
      <c r="U109" s="156"/>
      <c r="V109" s="156"/>
      <c r="W109" s="156"/>
      <c r="X109" s="155"/>
      <c r="Y109" s="155"/>
      <c r="Z109" s="155"/>
      <c r="AA109" s="155"/>
      <c r="AB109" s="155"/>
      <c r="AC109" s="155"/>
      <c r="AD109" s="155"/>
      <c r="AE109" s="155"/>
      <c r="AF109" s="155"/>
      <c r="AG109" s="155"/>
    </row>
    <row r="110" spans="1:33" ht="33.75" customHeight="1">
      <c r="A110" s="562" t="s">
        <v>84</v>
      </c>
      <c r="B110" s="563" t="s">
        <v>651</v>
      </c>
      <c r="C110" s="188" t="s">
        <v>632</v>
      </c>
      <c r="D110" s="183" t="s">
        <v>49</v>
      </c>
      <c r="E110" s="183" t="s">
        <v>49</v>
      </c>
      <c r="F110" s="183" t="s">
        <v>49</v>
      </c>
      <c r="G110" s="183" t="s">
        <v>49</v>
      </c>
      <c r="H110" s="148" t="s">
        <v>49</v>
      </c>
      <c r="I110" s="148" t="s">
        <v>49</v>
      </c>
      <c r="J110" s="183" t="s">
        <v>49</v>
      </c>
      <c r="K110" s="183" t="s">
        <v>49</v>
      </c>
      <c r="L110" s="183" t="s">
        <v>49</v>
      </c>
      <c r="M110" s="183" t="s">
        <v>49</v>
      </c>
      <c r="N110" s="183" t="s">
        <v>49</v>
      </c>
      <c r="O110" s="183" t="s">
        <v>49</v>
      </c>
      <c r="P110" s="183" t="s">
        <v>49</v>
      </c>
      <c r="Q110" s="183" t="s">
        <v>49</v>
      </c>
      <c r="R110" s="183" t="s">
        <v>49</v>
      </c>
      <c r="S110" s="183" t="s">
        <v>49</v>
      </c>
      <c r="T110" s="156"/>
      <c r="U110" s="156"/>
      <c r="V110" s="156"/>
      <c r="W110" s="156"/>
      <c r="X110" s="155"/>
      <c r="Y110" s="155"/>
      <c r="Z110" s="155"/>
      <c r="AA110" s="155"/>
      <c r="AB110" s="155"/>
      <c r="AC110" s="155"/>
      <c r="AD110" s="155"/>
      <c r="AE110" s="155"/>
      <c r="AF110" s="155"/>
      <c r="AG110" s="155"/>
    </row>
    <row r="111" spans="1:33" ht="35.25" customHeight="1">
      <c r="A111" s="562"/>
      <c r="B111" s="563"/>
      <c r="C111" s="188" t="s">
        <v>633</v>
      </c>
      <c r="D111" s="183" t="s">
        <v>49</v>
      </c>
      <c r="E111" s="183" t="s">
        <v>49</v>
      </c>
      <c r="F111" s="183" t="s">
        <v>49</v>
      </c>
      <c r="G111" s="183" t="s">
        <v>49</v>
      </c>
      <c r="H111" s="148" t="s">
        <v>49</v>
      </c>
      <c r="I111" s="148" t="s">
        <v>49</v>
      </c>
      <c r="J111" s="183" t="s">
        <v>49</v>
      </c>
      <c r="K111" s="183" t="s">
        <v>49</v>
      </c>
      <c r="L111" s="183" t="s">
        <v>49</v>
      </c>
      <c r="M111" s="183" t="s">
        <v>49</v>
      </c>
      <c r="N111" s="183" t="s">
        <v>49</v>
      </c>
      <c r="O111" s="183" t="s">
        <v>49</v>
      </c>
      <c r="P111" s="183" t="s">
        <v>49</v>
      </c>
      <c r="Q111" s="183" t="s">
        <v>49</v>
      </c>
      <c r="R111" s="183" t="s">
        <v>49</v>
      </c>
      <c r="S111" s="183" t="s">
        <v>49</v>
      </c>
      <c r="T111" s="156"/>
      <c r="U111" s="156"/>
      <c r="V111" s="156"/>
      <c r="W111" s="156"/>
      <c r="X111" s="155"/>
      <c r="Y111" s="155"/>
      <c r="Z111" s="155"/>
      <c r="AA111" s="155"/>
      <c r="AB111" s="155"/>
      <c r="AC111" s="155"/>
      <c r="AD111" s="155"/>
      <c r="AE111" s="155"/>
      <c r="AF111" s="155"/>
      <c r="AG111" s="155"/>
    </row>
    <row r="112" spans="1:33" ht="31.5" customHeight="1">
      <c r="A112" s="559" t="s">
        <v>86</v>
      </c>
      <c r="B112" s="560" t="s">
        <v>635</v>
      </c>
      <c r="C112" s="183" t="s">
        <v>636</v>
      </c>
      <c r="D112" s="183" t="s">
        <v>49</v>
      </c>
      <c r="E112" s="183" t="s">
        <v>49</v>
      </c>
      <c r="F112" s="183" t="s">
        <v>49</v>
      </c>
      <c r="G112" s="183" t="s">
        <v>49</v>
      </c>
      <c r="H112" s="148" t="s">
        <v>49</v>
      </c>
      <c r="I112" s="148" t="s">
        <v>49</v>
      </c>
      <c r="J112" s="183" t="s">
        <v>49</v>
      </c>
      <c r="K112" s="183" t="s">
        <v>49</v>
      </c>
      <c r="L112" s="183" t="s">
        <v>49</v>
      </c>
      <c r="M112" s="183" t="s">
        <v>49</v>
      </c>
      <c r="N112" s="183" t="s">
        <v>49</v>
      </c>
      <c r="O112" s="183" t="s">
        <v>49</v>
      </c>
      <c r="P112" s="183" t="s">
        <v>49</v>
      </c>
      <c r="Q112" s="183" t="s">
        <v>49</v>
      </c>
      <c r="R112" s="183" t="s">
        <v>49</v>
      </c>
      <c r="S112" s="183" t="s">
        <v>49</v>
      </c>
      <c r="T112" s="156"/>
      <c r="U112" s="156"/>
      <c r="V112" s="156"/>
      <c r="W112" s="156"/>
      <c r="X112" s="155"/>
      <c r="Y112" s="155"/>
      <c r="Z112" s="155"/>
      <c r="AA112" s="155"/>
      <c r="AB112" s="155"/>
      <c r="AC112" s="155"/>
      <c r="AD112" s="155"/>
      <c r="AE112" s="155"/>
      <c r="AF112" s="155"/>
      <c r="AG112" s="155"/>
    </row>
    <row r="113" spans="1:33" ht="29.25" customHeight="1">
      <c r="A113" s="559"/>
      <c r="B113" s="560"/>
      <c r="C113" s="183" t="s">
        <v>637</v>
      </c>
      <c r="D113" s="183" t="s">
        <v>49</v>
      </c>
      <c r="E113" s="183" t="s">
        <v>49</v>
      </c>
      <c r="F113" s="183" t="s">
        <v>49</v>
      </c>
      <c r="G113" s="183" t="s">
        <v>49</v>
      </c>
      <c r="H113" s="148" t="s">
        <v>49</v>
      </c>
      <c r="I113" s="148" t="s">
        <v>49</v>
      </c>
      <c r="J113" s="183" t="s">
        <v>49</v>
      </c>
      <c r="K113" s="183" t="s">
        <v>49</v>
      </c>
      <c r="L113" s="183" t="s">
        <v>49</v>
      </c>
      <c r="M113" s="183" t="s">
        <v>49</v>
      </c>
      <c r="N113" s="183" t="s">
        <v>49</v>
      </c>
      <c r="O113" s="183" t="s">
        <v>49</v>
      </c>
      <c r="P113" s="183" t="s">
        <v>49</v>
      </c>
      <c r="Q113" s="183" t="s">
        <v>49</v>
      </c>
      <c r="R113" s="183" t="s">
        <v>49</v>
      </c>
      <c r="S113" s="183" t="s">
        <v>49</v>
      </c>
      <c r="T113" s="156"/>
      <c r="U113" s="156"/>
      <c r="V113" s="156"/>
      <c r="W113" s="156"/>
      <c r="X113" s="155"/>
      <c r="Y113" s="155"/>
      <c r="Z113" s="155"/>
      <c r="AA113" s="155"/>
      <c r="AB113" s="155"/>
      <c r="AC113" s="155"/>
      <c r="AD113" s="155"/>
      <c r="AE113" s="155"/>
      <c r="AF113" s="155"/>
      <c r="AG113" s="155"/>
    </row>
    <row r="114" spans="1:33" ht="18.75">
      <c r="A114" s="559" t="s">
        <v>89</v>
      </c>
      <c r="B114" s="560" t="s">
        <v>639</v>
      </c>
      <c r="C114" s="183" t="s">
        <v>636</v>
      </c>
      <c r="D114" s="183" t="s">
        <v>49</v>
      </c>
      <c r="E114" s="183" t="s">
        <v>49</v>
      </c>
      <c r="F114" s="183" t="s">
        <v>49</v>
      </c>
      <c r="G114" s="183" t="s">
        <v>49</v>
      </c>
      <c r="H114" s="148" t="s">
        <v>49</v>
      </c>
      <c r="I114" s="148" t="s">
        <v>49</v>
      </c>
      <c r="J114" s="183" t="s">
        <v>49</v>
      </c>
      <c r="K114" s="183" t="s">
        <v>49</v>
      </c>
      <c r="L114" s="183" t="s">
        <v>49</v>
      </c>
      <c r="M114" s="183" t="s">
        <v>49</v>
      </c>
      <c r="N114" s="183" t="s">
        <v>49</v>
      </c>
      <c r="O114" s="183" t="s">
        <v>49</v>
      </c>
      <c r="P114" s="183" t="s">
        <v>49</v>
      </c>
      <c r="Q114" s="183" t="s">
        <v>49</v>
      </c>
      <c r="R114" s="183" t="s">
        <v>49</v>
      </c>
      <c r="S114" s="183" t="s">
        <v>49</v>
      </c>
      <c r="T114" s="156"/>
      <c r="U114" s="156"/>
      <c r="V114" s="156"/>
      <c r="W114" s="156"/>
      <c r="X114" s="155"/>
      <c r="Y114" s="155"/>
      <c r="Z114" s="155"/>
      <c r="AA114" s="155"/>
      <c r="AB114" s="155"/>
      <c r="AC114" s="155"/>
      <c r="AD114" s="155"/>
      <c r="AE114" s="155"/>
      <c r="AF114" s="155"/>
      <c r="AG114" s="155"/>
    </row>
    <row r="115" spans="1:33" ht="18.75">
      <c r="A115" s="559"/>
      <c r="B115" s="560"/>
      <c r="C115" s="183" t="s">
        <v>637</v>
      </c>
      <c r="D115" s="183" t="s">
        <v>49</v>
      </c>
      <c r="E115" s="183" t="s">
        <v>49</v>
      </c>
      <c r="F115" s="183" t="s">
        <v>49</v>
      </c>
      <c r="G115" s="183" t="s">
        <v>49</v>
      </c>
      <c r="H115" s="148" t="s">
        <v>49</v>
      </c>
      <c r="I115" s="148" t="s">
        <v>49</v>
      </c>
      <c r="J115" s="183" t="s">
        <v>49</v>
      </c>
      <c r="K115" s="183" t="s">
        <v>49</v>
      </c>
      <c r="L115" s="183" t="s">
        <v>49</v>
      </c>
      <c r="M115" s="183" t="s">
        <v>49</v>
      </c>
      <c r="N115" s="183" t="s">
        <v>49</v>
      </c>
      <c r="O115" s="183" t="s">
        <v>49</v>
      </c>
      <c r="P115" s="183" t="s">
        <v>49</v>
      </c>
      <c r="Q115" s="183" t="s">
        <v>49</v>
      </c>
      <c r="R115" s="183" t="s">
        <v>49</v>
      </c>
      <c r="S115" s="183" t="s">
        <v>49</v>
      </c>
      <c r="T115" s="156"/>
      <c r="U115" s="156"/>
      <c r="V115" s="156"/>
      <c r="W115" s="156"/>
      <c r="X115" s="155"/>
      <c r="Y115" s="155"/>
      <c r="Z115" s="155"/>
      <c r="AA115" s="155"/>
      <c r="AB115" s="155"/>
      <c r="AC115" s="155"/>
      <c r="AD115" s="155"/>
      <c r="AE115" s="155"/>
      <c r="AF115" s="155"/>
      <c r="AG115" s="155"/>
    </row>
    <row r="116" spans="1:33" ht="27.75" customHeight="1">
      <c r="A116" s="559" t="s">
        <v>687</v>
      </c>
      <c r="B116" s="560" t="s">
        <v>641</v>
      </c>
      <c r="C116" s="183" t="s">
        <v>636</v>
      </c>
      <c r="D116" s="183" t="s">
        <v>49</v>
      </c>
      <c r="E116" s="183" t="s">
        <v>49</v>
      </c>
      <c r="F116" s="183" t="s">
        <v>49</v>
      </c>
      <c r="G116" s="183" t="s">
        <v>49</v>
      </c>
      <c r="H116" s="148" t="s">
        <v>49</v>
      </c>
      <c r="I116" s="148" t="s">
        <v>49</v>
      </c>
      <c r="J116" s="183" t="s">
        <v>49</v>
      </c>
      <c r="K116" s="183" t="s">
        <v>49</v>
      </c>
      <c r="L116" s="183" t="s">
        <v>49</v>
      </c>
      <c r="M116" s="183" t="s">
        <v>49</v>
      </c>
      <c r="N116" s="183" t="s">
        <v>49</v>
      </c>
      <c r="O116" s="183" t="s">
        <v>49</v>
      </c>
      <c r="P116" s="183" t="s">
        <v>49</v>
      </c>
      <c r="Q116" s="183" t="s">
        <v>49</v>
      </c>
      <c r="R116" s="183" t="s">
        <v>49</v>
      </c>
      <c r="S116" s="183" t="s">
        <v>49</v>
      </c>
      <c r="T116" s="156"/>
      <c r="U116" s="156"/>
      <c r="V116" s="156"/>
      <c r="W116" s="156"/>
      <c r="X116" s="155"/>
      <c r="Y116" s="155"/>
      <c r="Z116" s="155"/>
      <c r="AA116" s="155"/>
      <c r="AB116" s="155"/>
      <c r="AC116" s="155"/>
      <c r="AD116" s="155"/>
      <c r="AE116" s="155"/>
      <c r="AF116" s="155"/>
      <c r="AG116" s="155"/>
    </row>
    <row r="117" spans="1:33" ht="27" customHeight="1">
      <c r="A117" s="559"/>
      <c r="B117" s="560"/>
      <c r="C117" s="183" t="s">
        <v>637</v>
      </c>
      <c r="D117" s="183" t="s">
        <v>49</v>
      </c>
      <c r="E117" s="183" t="s">
        <v>49</v>
      </c>
      <c r="F117" s="183" t="s">
        <v>49</v>
      </c>
      <c r="G117" s="183" t="s">
        <v>49</v>
      </c>
      <c r="H117" s="148" t="s">
        <v>49</v>
      </c>
      <c r="I117" s="148" t="s">
        <v>49</v>
      </c>
      <c r="J117" s="183" t="s">
        <v>49</v>
      </c>
      <c r="K117" s="183" t="s">
        <v>49</v>
      </c>
      <c r="L117" s="183" t="s">
        <v>49</v>
      </c>
      <c r="M117" s="183" t="s">
        <v>49</v>
      </c>
      <c r="N117" s="183" t="s">
        <v>49</v>
      </c>
      <c r="O117" s="183" t="s">
        <v>49</v>
      </c>
      <c r="P117" s="183" t="s">
        <v>49</v>
      </c>
      <c r="Q117" s="183" t="s">
        <v>49</v>
      </c>
      <c r="R117" s="183" t="s">
        <v>49</v>
      </c>
      <c r="S117" s="183" t="s">
        <v>49</v>
      </c>
      <c r="T117" s="156"/>
      <c r="U117" s="156"/>
      <c r="V117" s="156"/>
      <c r="W117" s="156"/>
      <c r="X117" s="155"/>
      <c r="Y117" s="155"/>
      <c r="Z117" s="155"/>
      <c r="AA117" s="155"/>
      <c r="AB117" s="155"/>
      <c r="AC117" s="155"/>
      <c r="AD117" s="155"/>
      <c r="AE117" s="155"/>
      <c r="AF117" s="155"/>
      <c r="AG117" s="155"/>
    </row>
    <row r="118" spans="1:33" ht="33.75" customHeight="1">
      <c r="A118" s="559" t="s">
        <v>688</v>
      </c>
      <c r="B118" s="560" t="s">
        <v>643</v>
      </c>
      <c r="C118" s="183" t="s">
        <v>636</v>
      </c>
      <c r="D118" s="183" t="s">
        <v>49</v>
      </c>
      <c r="E118" s="183" t="s">
        <v>49</v>
      </c>
      <c r="F118" s="183" t="s">
        <v>49</v>
      </c>
      <c r="G118" s="183" t="s">
        <v>49</v>
      </c>
      <c r="H118" s="148" t="s">
        <v>49</v>
      </c>
      <c r="I118" s="148" t="s">
        <v>49</v>
      </c>
      <c r="J118" s="183" t="s">
        <v>49</v>
      </c>
      <c r="K118" s="183" t="s">
        <v>49</v>
      </c>
      <c r="L118" s="183" t="s">
        <v>49</v>
      </c>
      <c r="M118" s="183" t="s">
        <v>49</v>
      </c>
      <c r="N118" s="183" t="s">
        <v>49</v>
      </c>
      <c r="O118" s="183" t="s">
        <v>49</v>
      </c>
      <c r="P118" s="183" t="s">
        <v>49</v>
      </c>
      <c r="Q118" s="183" t="s">
        <v>49</v>
      </c>
      <c r="R118" s="183" t="s">
        <v>49</v>
      </c>
      <c r="S118" s="183" t="s">
        <v>49</v>
      </c>
      <c r="T118" s="156"/>
      <c r="U118" s="156"/>
      <c r="V118" s="156"/>
      <c r="W118" s="156"/>
      <c r="X118" s="155"/>
      <c r="Y118" s="155"/>
      <c r="Z118" s="155"/>
      <c r="AA118" s="155"/>
      <c r="AB118" s="155"/>
      <c r="AC118" s="155"/>
      <c r="AD118" s="155"/>
      <c r="AE118" s="155"/>
      <c r="AF118" s="155"/>
      <c r="AG118" s="155"/>
    </row>
    <row r="119" spans="1:33" ht="40.5" customHeight="1">
      <c r="A119" s="559"/>
      <c r="B119" s="560"/>
      <c r="C119" s="183" t="s">
        <v>637</v>
      </c>
      <c r="D119" s="183" t="s">
        <v>49</v>
      </c>
      <c r="E119" s="183" t="s">
        <v>49</v>
      </c>
      <c r="F119" s="183" t="s">
        <v>49</v>
      </c>
      <c r="G119" s="183" t="s">
        <v>49</v>
      </c>
      <c r="H119" s="148" t="s">
        <v>49</v>
      </c>
      <c r="I119" s="148" t="s">
        <v>49</v>
      </c>
      <c r="J119" s="183" t="s">
        <v>49</v>
      </c>
      <c r="K119" s="183" t="s">
        <v>49</v>
      </c>
      <c r="L119" s="183" t="s">
        <v>49</v>
      </c>
      <c r="M119" s="183" t="s">
        <v>49</v>
      </c>
      <c r="N119" s="183" t="s">
        <v>49</v>
      </c>
      <c r="O119" s="183" t="s">
        <v>49</v>
      </c>
      <c r="P119" s="183" t="s">
        <v>49</v>
      </c>
      <c r="Q119" s="183" t="s">
        <v>49</v>
      </c>
      <c r="R119" s="183" t="s">
        <v>49</v>
      </c>
      <c r="S119" s="183" t="s">
        <v>49</v>
      </c>
      <c r="T119" s="156"/>
      <c r="U119" s="156"/>
      <c r="V119" s="156"/>
      <c r="W119" s="156"/>
      <c r="X119" s="155"/>
      <c r="Y119" s="155"/>
      <c r="Z119" s="155"/>
      <c r="AA119" s="155"/>
      <c r="AB119" s="155"/>
      <c r="AC119" s="155"/>
      <c r="AD119" s="155"/>
      <c r="AE119" s="155"/>
      <c r="AF119" s="155"/>
      <c r="AG119" s="155"/>
    </row>
    <row r="120" spans="1:33" ht="78.75">
      <c r="A120" s="186" t="s">
        <v>92</v>
      </c>
      <c r="B120" s="187" t="s">
        <v>656</v>
      </c>
      <c r="C120" s="188" t="s">
        <v>657</v>
      </c>
      <c r="D120" s="183" t="s">
        <v>49</v>
      </c>
      <c r="E120" s="183" t="s">
        <v>49</v>
      </c>
      <c r="F120" s="183" t="s">
        <v>49</v>
      </c>
      <c r="G120" s="183" t="s">
        <v>49</v>
      </c>
      <c r="H120" s="148" t="s">
        <v>49</v>
      </c>
      <c r="I120" s="148" t="s">
        <v>49</v>
      </c>
      <c r="J120" s="183" t="s">
        <v>49</v>
      </c>
      <c r="K120" s="183" t="s">
        <v>49</v>
      </c>
      <c r="L120" s="183" t="s">
        <v>49</v>
      </c>
      <c r="M120" s="183" t="s">
        <v>49</v>
      </c>
      <c r="N120" s="183" t="s">
        <v>49</v>
      </c>
      <c r="O120" s="183" t="s">
        <v>49</v>
      </c>
      <c r="P120" s="183" t="s">
        <v>49</v>
      </c>
      <c r="Q120" s="183" t="s">
        <v>49</v>
      </c>
      <c r="R120" s="183" t="s">
        <v>49</v>
      </c>
      <c r="S120" s="183" t="s">
        <v>49</v>
      </c>
      <c r="T120" s="156"/>
      <c r="U120" s="156"/>
      <c r="V120" s="156"/>
      <c r="W120" s="156"/>
      <c r="X120" s="155"/>
      <c r="Y120" s="155"/>
      <c r="Z120" s="155"/>
      <c r="AA120" s="155"/>
      <c r="AB120" s="155"/>
      <c r="AC120" s="155"/>
      <c r="AD120" s="155"/>
      <c r="AE120" s="155"/>
      <c r="AF120" s="155"/>
      <c r="AG120" s="155"/>
    </row>
    <row r="121" spans="1:33" ht="31.5">
      <c r="A121" s="184" t="s">
        <v>59</v>
      </c>
      <c r="B121" s="189" t="s">
        <v>659</v>
      </c>
      <c r="C121" s="183" t="s">
        <v>657</v>
      </c>
      <c r="D121" s="183" t="s">
        <v>49</v>
      </c>
      <c r="E121" s="183" t="s">
        <v>49</v>
      </c>
      <c r="F121" s="183" t="s">
        <v>49</v>
      </c>
      <c r="G121" s="183" t="s">
        <v>49</v>
      </c>
      <c r="H121" s="148" t="s">
        <v>49</v>
      </c>
      <c r="I121" s="148" t="s">
        <v>49</v>
      </c>
      <c r="J121" s="183" t="s">
        <v>49</v>
      </c>
      <c r="K121" s="183" t="s">
        <v>49</v>
      </c>
      <c r="L121" s="183" t="s">
        <v>49</v>
      </c>
      <c r="M121" s="183" t="s">
        <v>49</v>
      </c>
      <c r="N121" s="183" t="s">
        <v>49</v>
      </c>
      <c r="O121" s="183" t="s">
        <v>49</v>
      </c>
      <c r="P121" s="183" t="s">
        <v>49</v>
      </c>
      <c r="Q121" s="183" t="s">
        <v>49</v>
      </c>
      <c r="R121" s="183" t="s">
        <v>49</v>
      </c>
      <c r="S121" s="183" t="s">
        <v>49</v>
      </c>
      <c r="T121" s="156"/>
      <c r="U121" s="156"/>
      <c r="V121" s="156"/>
      <c r="W121" s="156"/>
      <c r="X121" s="155"/>
      <c r="Y121" s="155"/>
      <c r="Z121" s="155"/>
      <c r="AA121" s="155"/>
      <c r="AB121" s="155"/>
      <c r="AC121" s="155"/>
      <c r="AD121" s="155"/>
      <c r="AE121" s="155"/>
      <c r="AF121" s="155"/>
      <c r="AG121" s="155"/>
    </row>
    <row r="122" spans="1:33" ht="47.25">
      <c r="A122" s="184" t="s">
        <v>689</v>
      </c>
      <c r="B122" s="189" t="s">
        <v>660</v>
      </c>
      <c r="C122" s="183" t="s">
        <v>657</v>
      </c>
      <c r="D122" s="183" t="s">
        <v>49</v>
      </c>
      <c r="E122" s="183" t="s">
        <v>49</v>
      </c>
      <c r="F122" s="183" t="s">
        <v>49</v>
      </c>
      <c r="G122" s="183" t="s">
        <v>49</v>
      </c>
      <c r="H122" s="148" t="s">
        <v>49</v>
      </c>
      <c r="I122" s="148" t="s">
        <v>49</v>
      </c>
      <c r="J122" s="183" t="s">
        <v>49</v>
      </c>
      <c r="K122" s="183" t="s">
        <v>49</v>
      </c>
      <c r="L122" s="183" t="s">
        <v>49</v>
      </c>
      <c r="M122" s="183" t="s">
        <v>49</v>
      </c>
      <c r="N122" s="183" t="s">
        <v>49</v>
      </c>
      <c r="O122" s="183" t="s">
        <v>49</v>
      </c>
      <c r="P122" s="183" t="s">
        <v>49</v>
      </c>
      <c r="Q122" s="183" t="s">
        <v>49</v>
      </c>
      <c r="R122" s="183" t="s">
        <v>49</v>
      </c>
      <c r="S122" s="183" t="s">
        <v>49</v>
      </c>
      <c r="T122" s="156"/>
      <c r="U122" s="156"/>
      <c r="V122" s="156"/>
      <c r="W122" s="156"/>
      <c r="X122" s="155"/>
      <c r="Y122" s="155"/>
      <c r="Z122" s="155"/>
      <c r="AA122" s="155"/>
      <c r="AB122" s="155"/>
      <c r="AC122" s="155"/>
      <c r="AD122" s="155"/>
      <c r="AE122" s="155"/>
      <c r="AF122" s="155"/>
      <c r="AG122" s="155"/>
    </row>
    <row r="123" spans="1:33" ht="47.25">
      <c r="A123" s="184" t="s">
        <v>690</v>
      </c>
      <c r="B123" s="189" t="s">
        <v>662</v>
      </c>
      <c r="C123" s="183" t="s">
        <v>657</v>
      </c>
      <c r="D123" s="183" t="s">
        <v>49</v>
      </c>
      <c r="E123" s="183" t="s">
        <v>49</v>
      </c>
      <c r="F123" s="183" t="s">
        <v>49</v>
      </c>
      <c r="G123" s="183" t="s">
        <v>49</v>
      </c>
      <c r="H123" s="148" t="s">
        <v>49</v>
      </c>
      <c r="I123" s="148" t="s">
        <v>49</v>
      </c>
      <c r="J123" s="183" t="s">
        <v>49</v>
      </c>
      <c r="K123" s="183" t="s">
        <v>49</v>
      </c>
      <c r="L123" s="183" t="s">
        <v>49</v>
      </c>
      <c r="M123" s="183" t="s">
        <v>49</v>
      </c>
      <c r="N123" s="183" t="s">
        <v>49</v>
      </c>
      <c r="O123" s="183" t="s">
        <v>49</v>
      </c>
      <c r="P123" s="183" t="s">
        <v>49</v>
      </c>
      <c r="Q123" s="183" t="s">
        <v>49</v>
      </c>
      <c r="R123" s="183" t="s">
        <v>49</v>
      </c>
      <c r="S123" s="183" t="s">
        <v>49</v>
      </c>
      <c r="T123" s="156"/>
      <c r="U123" s="156"/>
      <c r="V123" s="156"/>
      <c r="W123" s="156"/>
      <c r="X123" s="155"/>
      <c r="Y123" s="155"/>
      <c r="Z123" s="155"/>
      <c r="AA123" s="155"/>
      <c r="AB123" s="155"/>
      <c r="AC123" s="155"/>
      <c r="AD123" s="155"/>
      <c r="AE123" s="155"/>
      <c r="AF123" s="155"/>
      <c r="AG123" s="155"/>
    </row>
    <row r="124" spans="1:33" ht="47.25" customHeight="1">
      <c r="A124" s="184" t="s">
        <v>691</v>
      </c>
      <c r="B124" s="189" t="s">
        <v>664</v>
      </c>
      <c r="C124" s="183" t="s">
        <v>657</v>
      </c>
      <c r="D124" s="183" t="s">
        <v>49</v>
      </c>
      <c r="E124" s="183" t="s">
        <v>49</v>
      </c>
      <c r="F124" s="183" t="s">
        <v>49</v>
      </c>
      <c r="G124" s="183" t="s">
        <v>49</v>
      </c>
      <c r="H124" s="148" t="s">
        <v>49</v>
      </c>
      <c r="I124" s="148" t="s">
        <v>49</v>
      </c>
      <c r="J124" s="183" t="s">
        <v>49</v>
      </c>
      <c r="K124" s="183" t="s">
        <v>49</v>
      </c>
      <c r="L124" s="183" t="s">
        <v>49</v>
      </c>
      <c r="M124" s="183" t="s">
        <v>49</v>
      </c>
      <c r="N124" s="183" t="s">
        <v>49</v>
      </c>
      <c r="O124" s="183" t="s">
        <v>49</v>
      </c>
      <c r="P124" s="183" t="s">
        <v>49</v>
      </c>
      <c r="Q124" s="183" t="s">
        <v>49</v>
      </c>
      <c r="R124" s="183" t="s">
        <v>49</v>
      </c>
      <c r="S124" s="183" t="s">
        <v>49</v>
      </c>
      <c r="T124" s="156"/>
      <c r="U124" s="156"/>
      <c r="V124" s="156"/>
      <c r="W124" s="156"/>
      <c r="X124" s="155"/>
      <c r="Y124" s="155"/>
      <c r="Z124" s="155"/>
      <c r="AA124" s="155"/>
      <c r="AB124" s="155"/>
      <c r="AC124" s="155"/>
      <c r="AD124" s="155"/>
      <c r="AE124" s="155"/>
      <c r="AF124" s="155"/>
      <c r="AG124" s="155"/>
    </row>
    <row r="125" spans="1:33" ht="30" customHeight="1">
      <c r="A125" s="562" t="s">
        <v>692</v>
      </c>
      <c r="B125" s="563" t="s">
        <v>666</v>
      </c>
      <c r="C125" s="188" t="s">
        <v>258</v>
      </c>
      <c r="D125" s="183" t="s">
        <v>49</v>
      </c>
      <c r="E125" s="183" t="s">
        <v>49</v>
      </c>
      <c r="F125" s="183" t="s">
        <v>49</v>
      </c>
      <c r="G125" s="183" t="s">
        <v>49</v>
      </c>
      <c r="H125" s="148" t="s">
        <v>49</v>
      </c>
      <c r="I125" s="148" t="s">
        <v>49</v>
      </c>
      <c r="J125" s="183" t="s">
        <v>49</v>
      </c>
      <c r="K125" s="183" t="s">
        <v>49</v>
      </c>
      <c r="L125" s="183" t="s">
        <v>49</v>
      </c>
      <c r="M125" s="183" t="s">
        <v>49</v>
      </c>
      <c r="N125" s="183" t="s">
        <v>49</v>
      </c>
      <c r="O125" s="183" t="s">
        <v>49</v>
      </c>
      <c r="P125" s="183" t="s">
        <v>49</v>
      </c>
      <c r="Q125" s="183" t="s">
        <v>49</v>
      </c>
      <c r="R125" s="183" t="s">
        <v>49</v>
      </c>
      <c r="S125" s="183" t="s">
        <v>49</v>
      </c>
      <c r="T125" s="156"/>
      <c r="U125" s="156"/>
      <c r="V125" s="156"/>
      <c r="W125" s="156"/>
      <c r="X125" s="155"/>
      <c r="Y125" s="155"/>
      <c r="Z125" s="155"/>
      <c r="AA125" s="155"/>
      <c r="AB125" s="155"/>
      <c r="AC125" s="155"/>
      <c r="AD125" s="155"/>
      <c r="AE125" s="155"/>
      <c r="AF125" s="155"/>
      <c r="AG125" s="155"/>
    </row>
    <row r="126" spans="1:33" ht="24.75" customHeight="1">
      <c r="A126" s="562"/>
      <c r="B126" s="563"/>
      <c r="C126" s="188" t="s">
        <v>667</v>
      </c>
      <c r="D126" s="183" t="s">
        <v>49</v>
      </c>
      <c r="E126" s="183" t="s">
        <v>49</v>
      </c>
      <c r="F126" s="183" t="s">
        <v>49</v>
      </c>
      <c r="G126" s="183" t="s">
        <v>49</v>
      </c>
      <c r="H126" s="148" t="s">
        <v>49</v>
      </c>
      <c r="I126" s="148" t="s">
        <v>49</v>
      </c>
      <c r="J126" s="183" t="s">
        <v>49</v>
      </c>
      <c r="K126" s="183" t="s">
        <v>49</v>
      </c>
      <c r="L126" s="183" t="s">
        <v>49</v>
      </c>
      <c r="M126" s="183" t="s">
        <v>49</v>
      </c>
      <c r="N126" s="183" t="s">
        <v>49</v>
      </c>
      <c r="O126" s="183" t="s">
        <v>49</v>
      </c>
      <c r="P126" s="183" t="s">
        <v>49</v>
      </c>
      <c r="Q126" s="183" t="s">
        <v>49</v>
      </c>
      <c r="R126" s="183" t="s">
        <v>49</v>
      </c>
      <c r="S126" s="183" t="s">
        <v>49</v>
      </c>
      <c r="T126" s="156"/>
      <c r="U126" s="156"/>
      <c r="V126" s="156"/>
      <c r="W126" s="156"/>
      <c r="X126" s="155"/>
      <c r="Y126" s="155"/>
      <c r="Z126" s="155"/>
      <c r="AA126" s="155"/>
      <c r="AB126" s="155"/>
      <c r="AC126" s="155"/>
      <c r="AD126" s="155"/>
      <c r="AE126" s="155"/>
      <c r="AF126" s="155"/>
      <c r="AG126" s="155"/>
    </row>
    <row r="127" spans="1:33" ht="15.75">
      <c r="A127" s="562"/>
      <c r="B127" s="563"/>
      <c r="C127" s="188" t="s">
        <v>668</v>
      </c>
      <c r="D127" s="183" t="s">
        <v>49</v>
      </c>
      <c r="E127" s="183" t="s">
        <v>49</v>
      </c>
      <c r="F127" s="183" t="s">
        <v>49</v>
      </c>
      <c r="G127" s="183" t="s">
        <v>49</v>
      </c>
      <c r="H127" s="148" t="s">
        <v>49</v>
      </c>
      <c r="I127" s="148" t="s">
        <v>49</v>
      </c>
      <c r="J127" s="183" t="s">
        <v>49</v>
      </c>
      <c r="K127" s="183" t="s">
        <v>49</v>
      </c>
      <c r="L127" s="183" t="s">
        <v>49</v>
      </c>
      <c r="M127" s="183" t="s">
        <v>49</v>
      </c>
      <c r="N127" s="183" t="s">
        <v>49</v>
      </c>
      <c r="O127" s="183" t="s">
        <v>49</v>
      </c>
      <c r="P127" s="183" t="s">
        <v>49</v>
      </c>
      <c r="Q127" s="183" t="s">
        <v>49</v>
      </c>
      <c r="R127" s="183" t="s">
        <v>49</v>
      </c>
      <c r="S127" s="183" t="s">
        <v>49</v>
      </c>
      <c r="T127" s="156"/>
      <c r="U127" s="156"/>
      <c r="V127" s="156"/>
      <c r="W127" s="156"/>
      <c r="X127" s="155"/>
      <c r="Y127" s="155"/>
      <c r="Z127" s="155"/>
      <c r="AA127" s="155"/>
      <c r="AB127" s="155"/>
      <c r="AC127" s="155"/>
      <c r="AD127" s="155"/>
      <c r="AE127" s="155"/>
      <c r="AF127" s="155"/>
      <c r="AG127" s="155"/>
    </row>
    <row r="128" spans="1:33" ht="18.75">
      <c r="A128" s="562"/>
      <c r="B128" s="563"/>
      <c r="C128" s="188" t="s">
        <v>669</v>
      </c>
      <c r="D128" s="183" t="s">
        <v>49</v>
      </c>
      <c r="E128" s="183" t="s">
        <v>49</v>
      </c>
      <c r="F128" s="183" t="s">
        <v>49</v>
      </c>
      <c r="G128" s="183" t="s">
        <v>49</v>
      </c>
      <c r="H128" s="148" t="s">
        <v>49</v>
      </c>
      <c r="I128" s="148" t="s">
        <v>49</v>
      </c>
      <c r="J128" s="183" t="s">
        <v>49</v>
      </c>
      <c r="K128" s="183" t="s">
        <v>49</v>
      </c>
      <c r="L128" s="183" t="s">
        <v>49</v>
      </c>
      <c r="M128" s="183" t="s">
        <v>49</v>
      </c>
      <c r="N128" s="183" t="s">
        <v>49</v>
      </c>
      <c r="O128" s="183" t="s">
        <v>49</v>
      </c>
      <c r="P128" s="183" t="s">
        <v>49</v>
      </c>
      <c r="Q128" s="183" t="s">
        <v>49</v>
      </c>
      <c r="R128" s="183" t="s">
        <v>49</v>
      </c>
      <c r="S128" s="183" t="s">
        <v>49</v>
      </c>
      <c r="T128" s="156"/>
      <c r="U128" s="156"/>
      <c r="V128" s="156"/>
      <c r="W128" s="156"/>
      <c r="X128" s="155"/>
      <c r="Y128" s="155"/>
      <c r="Z128" s="155"/>
      <c r="AA128" s="155"/>
      <c r="AB128" s="155"/>
      <c r="AC128" s="155"/>
      <c r="AD128" s="155"/>
      <c r="AE128" s="155"/>
      <c r="AF128" s="155"/>
      <c r="AG128" s="155"/>
    </row>
    <row r="129" spans="1:33" ht="15.75">
      <c r="A129" s="559" t="s">
        <v>693</v>
      </c>
      <c r="B129" s="560" t="s">
        <v>639</v>
      </c>
      <c r="C129" s="183" t="s">
        <v>258</v>
      </c>
      <c r="D129" s="183" t="s">
        <v>49</v>
      </c>
      <c r="E129" s="183" t="s">
        <v>49</v>
      </c>
      <c r="F129" s="183" t="s">
        <v>49</v>
      </c>
      <c r="G129" s="183" t="s">
        <v>49</v>
      </c>
      <c r="H129" s="148" t="s">
        <v>49</v>
      </c>
      <c r="I129" s="148" t="s">
        <v>49</v>
      </c>
      <c r="J129" s="183" t="s">
        <v>49</v>
      </c>
      <c r="K129" s="183" t="s">
        <v>49</v>
      </c>
      <c r="L129" s="183" t="s">
        <v>49</v>
      </c>
      <c r="M129" s="183" t="s">
        <v>49</v>
      </c>
      <c r="N129" s="183" t="s">
        <v>49</v>
      </c>
      <c r="O129" s="183" t="s">
        <v>49</v>
      </c>
      <c r="P129" s="183" t="s">
        <v>49</v>
      </c>
      <c r="Q129" s="183" t="s">
        <v>49</v>
      </c>
      <c r="R129" s="183" t="s">
        <v>49</v>
      </c>
      <c r="S129" s="183" t="s">
        <v>49</v>
      </c>
      <c r="T129" s="156"/>
      <c r="U129" s="156"/>
      <c r="V129" s="156"/>
      <c r="W129" s="156"/>
      <c r="X129" s="155"/>
      <c r="Y129" s="155"/>
      <c r="Z129" s="155"/>
      <c r="AA129" s="155"/>
      <c r="AB129" s="155"/>
      <c r="AC129" s="155"/>
      <c r="AD129" s="155"/>
      <c r="AE129" s="155"/>
      <c r="AF129" s="155"/>
      <c r="AG129" s="155"/>
    </row>
    <row r="130" spans="1:33" ht="15.75">
      <c r="A130" s="559"/>
      <c r="B130" s="560"/>
      <c r="C130" s="183" t="s">
        <v>667</v>
      </c>
      <c r="D130" s="183" t="s">
        <v>49</v>
      </c>
      <c r="E130" s="183" t="s">
        <v>49</v>
      </c>
      <c r="F130" s="183" t="s">
        <v>49</v>
      </c>
      <c r="G130" s="183" t="s">
        <v>49</v>
      </c>
      <c r="H130" s="148" t="s">
        <v>49</v>
      </c>
      <c r="I130" s="148" t="s">
        <v>49</v>
      </c>
      <c r="J130" s="183" t="s">
        <v>49</v>
      </c>
      <c r="K130" s="183" t="s">
        <v>49</v>
      </c>
      <c r="L130" s="183" t="s">
        <v>49</v>
      </c>
      <c r="M130" s="183" t="s">
        <v>49</v>
      </c>
      <c r="N130" s="183" t="s">
        <v>49</v>
      </c>
      <c r="O130" s="183" t="s">
        <v>49</v>
      </c>
      <c r="P130" s="183" t="s">
        <v>49</v>
      </c>
      <c r="Q130" s="183" t="s">
        <v>49</v>
      </c>
      <c r="R130" s="183" t="s">
        <v>49</v>
      </c>
      <c r="S130" s="183" t="s">
        <v>49</v>
      </c>
      <c r="T130" s="156"/>
      <c r="U130" s="156"/>
      <c r="V130" s="156"/>
      <c r="W130" s="156"/>
      <c r="X130" s="155"/>
      <c r="Y130" s="155"/>
      <c r="Z130" s="155"/>
      <c r="AA130" s="155"/>
      <c r="AB130" s="155"/>
      <c r="AC130" s="155"/>
      <c r="AD130" s="155"/>
      <c r="AE130" s="155"/>
      <c r="AF130" s="155"/>
      <c r="AG130" s="155"/>
    </row>
    <row r="131" spans="1:33" ht="15.75">
      <c r="A131" s="559"/>
      <c r="B131" s="560"/>
      <c r="C131" s="183" t="s">
        <v>668</v>
      </c>
      <c r="D131" s="183" t="s">
        <v>49</v>
      </c>
      <c r="E131" s="183" t="s">
        <v>49</v>
      </c>
      <c r="F131" s="183" t="s">
        <v>49</v>
      </c>
      <c r="G131" s="183" t="s">
        <v>49</v>
      </c>
      <c r="H131" s="148" t="s">
        <v>49</v>
      </c>
      <c r="I131" s="148" t="s">
        <v>49</v>
      </c>
      <c r="J131" s="183" t="s">
        <v>49</v>
      </c>
      <c r="K131" s="183" t="s">
        <v>49</v>
      </c>
      <c r="L131" s="183" t="s">
        <v>49</v>
      </c>
      <c r="M131" s="183" t="s">
        <v>49</v>
      </c>
      <c r="N131" s="183" t="s">
        <v>49</v>
      </c>
      <c r="O131" s="183" t="s">
        <v>49</v>
      </c>
      <c r="P131" s="183" t="s">
        <v>49</v>
      </c>
      <c r="Q131" s="183" t="s">
        <v>49</v>
      </c>
      <c r="R131" s="183" t="s">
        <v>49</v>
      </c>
      <c r="S131" s="183" t="s">
        <v>49</v>
      </c>
      <c r="T131" s="156"/>
      <c r="U131" s="156"/>
      <c r="V131" s="156"/>
      <c r="W131" s="156"/>
      <c r="X131" s="155"/>
      <c r="Y131" s="155"/>
      <c r="Z131" s="155"/>
      <c r="AA131" s="155"/>
      <c r="AB131" s="155"/>
      <c r="AC131" s="155"/>
      <c r="AD131" s="155"/>
      <c r="AE131" s="155"/>
      <c r="AF131" s="155"/>
      <c r="AG131" s="155"/>
    </row>
    <row r="132" spans="1:33" ht="18.75">
      <c r="A132" s="559"/>
      <c r="B132" s="560"/>
      <c r="C132" s="183" t="s">
        <v>671</v>
      </c>
      <c r="D132" s="183" t="s">
        <v>49</v>
      </c>
      <c r="E132" s="183" t="s">
        <v>49</v>
      </c>
      <c r="F132" s="183" t="s">
        <v>49</v>
      </c>
      <c r="G132" s="183" t="s">
        <v>49</v>
      </c>
      <c r="H132" s="148" t="s">
        <v>49</v>
      </c>
      <c r="I132" s="148" t="s">
        <v>49</v>
      </c>
      <c r="J132" s="183" t="s">
        <v>49</v>
      </c>
      <c r="K132" s="183" t="s">
        <v>49</v>
      </c>
      <c r="L132" s="183" t="s">
        <v>49</v>
      </c>
      <c r="M132" s="183" t="s">
        <v>49</v>
      </c>
      <c r="N132" s="183" t="s">
        <v>49</v>
      </c>
      <c r="O132" s="183" t="s">
        <v>49</v>
      </c>
      <c r="P132" s="183" t="s">
        <v>49</v>
      </c>
      <c r="Q132" s="183" t="s">
        <v>49</v>
      </c>
      <c r="R132" s="183" t="s">
        <v>49</v>
      </c>
      <c r="S132" s="183" t="s">
        <v>49</v>
      </c>
      <c r="T132" s="156"/>
      <c r="U132" s="156"/>
      <c r="V132" s="156"/>
      <c r="W132" s="156"/>
      <c r="X132" s="155"/>
      <c r="Y132" s="155"/>
      <c r="Z132" s="155"/>
      <c r="AA132" s="155"/>
      <c r="AB132" s="155"/>
      <c r="AC132" s="155"/>
      <c r="AD132" s="155"/>
      <c r="AE132" s="155"/>
      <c r="AF132" s="155"/>
      <c r="AG132" s="155"/>
    </row>
    <row r="133" spans="1:33" ht="15.75">
      <c r="A133" s="559" t="s">
        <v>694</v>
      </c>
      <c r="B133" s="560" t="s">
        <v>641</v>
      </c>
      <c r="C133" s="183" t="s">
        <v>258</v>
      </c>
      <c r="D133" s="183" t="s">
        <v>49</v>
      </c>
      <c r="E133" s="183" t="s">
        <v>49</v>
      </c>
      <c r="F133" s="183" t="s">
        <v>49</v>
      </c>
      <c r="G133" s="183" t="s">
        <v>49</v>
      </c>
      <c r="H133" s="148" t="s">
        <v>49</v>
      </c>
      <c r="I133" s="148" t="s">
        <v>49</v>
      </c>
      <c r="J133" s="183" t="s">
        <v>49</v>
      </c>
      <c r="K133" s="183" t="s">
        <v>49</v>
      </c>
      <c r="L133" s="183" t="s">
        <v>49</v>
      </c>
      <c r="M133" s="183" t="s">
        <v>49</v>
      </c>
      <c r="N133" s="183" t="s">
        <v>49</v>
      </c>
      <c r="O133" s="183" t="s">
        <v>49</v>
      </c>
      <c r="P133" s="183" t="s">
        <v>49</v>
      </c>
      <c r="Q133" s="183" t="s">
        <v>49</v>
      </c>
      <c r="R133" s="183" t="s">
        <v>49</v>
      </c>
      <c r="S133" s="183" t="s">
        <v>49</v>
      </c>
      <c r="T133" s="156"/>
      <c r="U133" s="156"/>
      <c r="V133" s="156"/>
      <c r="W133" s="156"/>
      <c r="X133" s="155"/>
      <c r="Y133" s="155"/>
      <c r="Z133" s="155"/>
      <c r="AA133" s="155"/>
      <c r="AB133" s="155"/>
      <c r="AC133" s="155"/>
      <c r="AD133" s="155"/>
      <c r="AE133" s="155"/>
      <c r="AF133" s="155"/>
      <c r="AG133" s="155"/>
    </row>
    <row r="134" spans="1:33" ht="15.75">
      <c r="A134" s="559"/>
      <c r="B134" s="560"/>
      <c r="C134" s="183" t="s">
        <v>667</v>
      </c>
      <c r="D134" s="183" t="s">
        <v>49</v>
      </c>
      <c r="E134" s="183" t="s">
        <v>49</v>
      </c>
      <c r="F134" s="183" t="s">
        <v>49</v>
      </c>
      <c r="G134" s="183" t="s">
        <v>49</v>
      </c>
      <c r="H134" s="148" t="s">
        <v>49</v>
      </c>
      <c r="I134" s="148" t="s">
        <v>49</v>
      </c>
      <c r="J134" s="183" t="s">
        <v>49</v>
      </c>
      <c r="K134" s="183" t="s">
        <v>49</v>
      </c>
      <c r="L134" s="183" t="s">
        <v>49</v>
      </c>
      <c r="M134" s="183" t="s">
        <v>49</v>
      </c>
      <c r="N134" s="183" t="s">
        <v>49</v>
      </c>
      <c r="O134" s="183" t="s">
        <v>49</v>
      </c>
      <c r="P134" s="183" t="s">
        <v>49</v>
      </c>
      <c r="Q134" s="183" t="s">
        <v>49</v>
      </c>
      <c r="R134" s="183" t="s">
        <v>49</v>
      </c>
      <c r="S134" s="183" t="s">
        <v>49</v>
      </c>
      <c r="T134" s="156"/>
      <c r="U134" s="156"/>
      <c r="V134" s="156"/>
      <c r="W134" s="156"/>
      <c r="X134" s="155"/>
      <c r="Y134" s="155"/>
      <c r="Z134" s="155"/>
      <c r="AA134" s="155"/>
      <c r="AB134" s="155"/>
      <c r="AC134" s="155"/>
      <c r="AD134" s="155"/>
      <c r="AE134" s="155"/>
      <c r="AF134" s="155"/>
      <c r="AG134" s="155"/>
    </row>
    <row r="135" spans="1:33" ht="15.75">
      <c r="A135" s="559"/>
      <c r="B135" s="560"/>
      <c r="C135" s="183" t="s">
        <v>668</v>
      </c>
      <c r="D135" s="183" t="s">
        <v>49</v>
      </c>
      <c r="E135" s="183" t="s">
        <v>49</v>
      </c>
      <c r="F135" s="183" t="s">
        <v>49</v>
      </c>
      <c r="G135" s="183" t="s">
        <v>49</v>
      </c>
      <c r="H135" s="148" t="s">
        <v>49</v>
      </c>
      <c r="I135" s="148" t="s">
        <v>49</v>
      </c>
      <c r="J135" s="183" t="s">
        <v>49</v>
      </c>
      <c r="K135" s="183" t="s">
        <v>49</v>
      </c>
      <c r="L135" s="183" t="s">
        <v>49</v>
      </c>
      <c r="M135" s="183" t="s">
        <v>49</v>
      </c>
      <c r="N135" s="183" t="s">
        <v>49</v>
      </c>
      <c r="O135" s="183" t="s">
        <v>49</v>
      </c>
      <c r="P135" s="183" t="s">
        <v>49</v>
      </c>
      <c r="Q135" s="183" t="s">
        <v>49</v>
      </c>
      <c r="R135" s="183" t="s">
        <v>49</v>
      </c>
      <c r="S135" s="183" t="s">
        <v>49</v>
      </c>
      <c r="T135" s="156"/>
      <c r="U135" s="156"/>
      <c r="V135" s="156"/>
      <c r="W135" s="156"/>
      <c r="X135" s="155"/>
      <c r="Y135" s="155"/>
      <c r="Z135" s="155"/>
      <c r="AA135" s="155"/>
      <c r="AB135" s="155"/>
      <c r="AC135" s="155"/>
      <c r="AD135" s="155"/>
      <c r="AE135" s="155"/>
      <c r="AF135" s="155"/>
      <c r="AG135" s="155"/>
    </row>
    <row r="136" spans="1:33" ht="18.75">
      <c r="A136" s="559"/>
      <c r="B136" s="560"/>
      <c r="C136" s="183" t="s">
        <v>671</v>
      </c>
      <c r="D136" s="183" t="s">
        <v>49</v>
      </c>
      <c r="E136" s="183" t="s">
        <v>49</v>
      </c>
      <c r="F136" s="183" t="s">
        <v>49</v>
      </c>
      <c r="G136" s="183" t="s">
        <v>49</v>
      </c>
      <c r="H136" s="148" t="s">
        <v>49</v>
      </c>
      <c r="I136" s="148" t="s">
        <v>49</v>
      </c>
      <c r="J136" s="183" t="s">
        <v>49</v>
      </c>
      <c r="K136" s="183" t="s">
        <v>49</v>
      </c>
      <c r="L136" s="183" t="s">
        <v>49</v>
      </c>
      <c r="M136" s="183" t="s">
        <v>49</v>
      </c>
      <c r="N136" s="183" t="s">
        <v>49</v>
      </c>
      <c r="O136" s="183" t="s">
        <v>49</v>
      </c>
      <c r="P136" s="183" t="s">
        <v>49</v>
      </c>
      <c r="Q136" s="183" t="s">
        <v>49</v>
      </c>
      <c r="R136" s="183" t="s">
        <v>49</v>
      </c>
      <c r="S136" s="183" t="s">
        <v>49</v>
      </c>
      <c r="T136" s="156"/>
      <c r="U136" s="156"/>
      <c r="V136" s="156"/>
      <c r="W136" s="156"/>
      <c r="X136" s="155"/>
      <c r="Y136" s="155"/>
      <c r="Z136" s="155"/>
      <c r="AA136" s="155"/>
      <c r="AB136" s="155"/>
      <c r="AC136" s="155"/>
      <c r="AD136" s="155"/>
      <c r="AE136" s="155"/>
      <c r="AF136" s="155"/>
      <c r="AG136" s="155"/>
    </row>
    <row r="137" spans="1:33" ht="15.75">
      <c r="A137" s="559" t="s">
        <v>695</v>
      </c>
      <c r="B137" s="560" t="s">
        <v>643</v>
      </c>
      <c r="C137" s="183" t="s">
        <v>258</v>
      </c>
      <c r="D137" s="183" t="s">
        <v>49</v>
      </c>
      <c r="E137" s="183" t="s">
        <v>49</v>
      </c>
      <c r="F137" s="183" t="s">
        <v>49</v>
      </c>
      <c r="G137" s="183" t="s">
        <v>49</v>
      </c>
      <c r="H137" s="148" t="s">
        <v>49</v>
      </c>
      <c r="I137" s="148" t="s">
        <v>49</v>
      </c>
      <c r="J137" s="183" t="s">
        <v>49</v>
      </c>
      <c r="K137" s="183" t="s">
        <v>49</v>
      </c>
      <c r="L137" s="183" t="s">
        <v>49</v>
      </c>
      <c r="M137" s="183" t="s">
        <v>49</v>
      </c>
      <c r="N137" s="183" t="s">
        <v>49</v>
      </c>
      <c r="O137" s="183" t="s">
        <v>49</v>
      </c>
      <c r="P137" s="183" t="s">
        <v>49</v>
      </c>
      <c r="Q137" s="183" t="s">
        <v>49</v>
      </c>
      <c r="R137" s="183" t="s">
        <v>49</v>
      </c>
      <c r="S137" s="183" t="s">
        <v>49</v>
      </c>
      <c r="T137" s="156"/>
      <c r="U137" s="156"/>
      <c r="V137" s="156"/>
      <c r="W137" s="156"/>
      <c r="X137" s="155"/>
      <c r="Y137" s="155"/>
      <c r="Z137" s="155"/>
      <c r="AA137" s="155"/>
      <c r="AB137" s="155"/>
      <c r="AC137" s="155"/>
      <c r="AD137" s="155"/>
      <c r="AE137" s="155"/>
      <c r="AF137" s="155"/>
      <c r="AG137" s="155"/>
    </row>
    <row r="138" spans="1:33" ht="15.75">
      <c r="A138" s="559"/>
      <c r="B138" s="560"/>
      <c r="C138" s="183" t="s">
        <v>667</v>
      </c>
      <c r="D138" s="183" t="s">
        <v>49</v>
      </c>
      <c r="E138" s="183" t="s">
        <v>49</v>
      </c>
      <c r="F138" s="183" t="s">
        <v>49</v>
      </c>
      <c r="G138" s="183" t="s">
        <v>49</v>
      </c>
      <c r="H138" s="148" t="s">
        <v>49</v>
      </c>
      <c r="I138" s="148" t="s">
        <v>49</v>
      </c>
      <c r="J138" s="183" t="s">
        <v>49</v>
      </c>
      <c r="K138" s="183" t="s">
        <v>49</v>
      </c>
      <c r="L138" s="183" t="s">
        <v>49</v>
      </c>
      <c r="M138" s="183" t="s">
        <v>49</v>
      </c>
      <c r="N138" s="183" t="s">
        <v>49</v>
      </c>
      <c r="O138" s="183" t="s">
        <v>49</v>
      </c>
      <c r="P138" s="183" t="s">
        <v>49</v>
      </c>
      <c r="Q138" s="183" t="s">
        <v>49</v>
      </c>
      <c r="R138" s="183" t="s">
        <v>49</v>
      </c>
      <c r="S138" s="183" t="s">
        <v>49</v>
      </c>
      <c r="T138" s="156"/>
      <c r="U138" s="156"/>
      <c r="V138" s="156"/>
      <c r="W138" s="156"/>
      <c r="X138" s="155"/>
      <c r="Y138" s="155"/>
      <c r="Z138" s="155"/>
      <c r="AA138" s="155"/>
      <c r="AB138" s="155"/>
      <c r="AC138" s="155"/>
      <c r="AD138" s="155"/>
      <c r="AE138" s="155"/>
      <c r="AF138" s="155"/>
      <c r="AG138" s="155"/>
    </row>
    <row r="139" spans="1:33" ht="15.75">
      <c r="A139" s="559"/>
      <c r="B139" s="560"/>
      <c r="C139" s="183" t="s">
        <v>668</v>
      </c>
      <c r="D139" s="183" t="s">
        <v>49</v>
      </c>
      <c r="E139" s="183" t="s">
        <v>49</v>
      </c>
      <c r="F139" s="183" t="s">
        <v>49</v>
      </c>
      <c r="G139" s="183" t="s">
        <v>49</v>
      </c>
      <c r="H139" s="148" t="s">
        <v>49</v>
      </c>
      <c r="I139" s="148" t="s">
        <v>49</v>
      </c>
      <c r="J139" s="183" t="s">
        <v>49</v>
      </c>
      <c r="K139" s="183" t="s">
        <v>49</v>
      </c>
      <c r="L139" s="183" t="s">
        <v>49</v>
      </c>
      <c r="M139" s="183" t="s">
        <v>49</v>
      </c>
      <c r="N139" s="183" t="s">
        <v>49</v>
      </c>
      <c r="O139" s="183" t="s">
        <v>49</v>
      </c>
      <c r="P139" s="183" t="s">
        <v>49</v>
      </c>
      <c r="Q139" s="183" t="s">
        <v>49</v>
      </c>
      <c r="R139" s="183" t="s">
        <v>49</v>
      </c>
      <c r="S139" s="183" t="s">
        <v>49</v>
      </c>
      <c r="T139" s="156"/>
      <c r="U139" s="156"/>
      <c r="V139" s="156"/>
      <c r="W139" s="156"/>
      <c r="X139" s="155"/>
      <c r="Y139" s="155"/>
      <c r="Z139" s="155"/>
      <c r="AA139" s="155"/>
      <c r="AB139" s="155"/>
      <c r="AC139" s="155"/>
      <c r="AD139" s="155"/>
      <c r="AE139" s="155"/>
      <c r="AF139" s="155"/>
      <c r="AG139" s="155"/>
    </row>
    <row r="140" spans="1:33" ht="18.75">
      <c r="A140" s="559"/>
      <c r="B140" s="560"/>
      <c r="C140" s="183" t="s">
        <v>671</v>
      </c>
      <c r="D140" s="183" t="s">
        <v>49</v>
      </c>
      <c r="E140" s="183" t="s">
        <v>49</v>
      </c>
      <c r="F140" s="183" t="s">
        <v>49</v>
      </c>
      <c r="G140" s="183" t="s">
        <v>49</v>
      </c>
      <c r="H140" s="148" t="s">
        <v>49</v>
      </c>
      <c r="I140" s="148" t="s">
        <v>49</v>
      </c>
      <c r="J140" s="183" t="s">
        <v>49</v>
      </c>
      <c r="K140" s="183" t="s">
        <v>49</v>
      </c>
      <c r="L140" s="183" t="s">
        <v>49</v>
      </c>
      <c r="M140" s="183" t="s">
        <v>49</v>
      </c>
      <c r="N140" s="183" t="s">
        <v>49</v>
      </c>
      <c r="O140" s="183" t="s">
        <v>49</v>
      </c>
      <c r="P140" s="183" t="s">
        <v>49</v>
      </c>
      <c r="Q140" s="183" t="s">
        <v>49</v>
      </c>
      <c r="R140" s="183" t="s">
        <v>49</v>
      </c>
      <c r="S140" s="183" t="s">
        <v>49</v>
      </c>
      <c r="T140" s="156"/>
      <c r="U140" s="156"/>
      <c r="V140" s="156"/>
      <c r="W140" s="156"/>
      <c r="X140" s="155"/>
      <c r="Y140" s="155"/>
      <c r="Z140" s="155"/>
      <c r="AA140" s="155"/>
      <c r="AB140" s="155"/>
      <c r="AC140" s="155"/>
      <c r="AD140" s="155"/>
      <c r="AE140" s="155"/>
      <c r="AF140" s="155"/>
      <c r="AG140" s="155"/>
    </row>
    <row r="141" spans="1:33" ht="15.75">
      <c r="A141" s="562" t="s">
        <v>696</v>
      </c>
      <c r="B141" s="563" t="s">
        <v>675</v>
      </c>
      <c r="C141" s="188" t="s">
        <v>258</v>
      </c>
      <c r="D141" s="183" t="s">
        <v>49</v>
      </c>
      <c r="E141" s="183" t="s">
        <v>49</v>
      </c>
      <c r="F141" s="183" t="s">
        <v>49</v>
      </c>
      <c r="G141" s="183" t="s">
        <v>49</v>
      </c>
      <c r="H141" s="148" t="s">
        <v>49</v>
      </c>
      <c r="I141" s="148" t="s">
        <v>49</v>
      </c>
      <c r="J141" s="183" t="s">
        <v>49</v>
      </c>
      <c r="K141" s="183" t="s">
        <v>49</v>
      </c>
      <c r="L141" s="183" t="s">
        <v>49</v>
      </c>
      <c r="M141" s="183" t="s">
        <v>49</v>
      </c>
      <c r="N141" s="183" t="s">
        <v>49</v>
      </c>
      <c r="O141" s="183" t="s">
        <v>49</v>
      </c>
      <c r="P141" s="183" t="s">
        <v>49</v>
      </c>
      <c r="Q141" s="183" t="s">
        <v>49</v>
      </c>
      <c r="R141" s="183" t="s">
        <v>49</v>
      </c>
      <c r="S141" s="183" t="s">
        <v>49</v>
      </c>
      <c r="T141" s="156"/>
      <c r="U141" s="156"/>
      <c r="V141" s="156"/>
      <c r="W141" s="156"/>
      <c r="X141" s="155"/>
      <c r="Y141" s="155"/>
      <c r="Z141" s="155"/>
      <c r="AA141" s="155"/>
      <c r="AB141" s="155"/>
      <c r="AC141" s="155"/>
      <c r="AD141" s="155"/>
      <c r="AE141" s="155"/>
      <c r="AF141" s="155"/>
      <c r="AG141" s="155"/>
    </row>
    <row r="142" spans="1:33" ht="21.75" customHeight="1">
      <c r="A142" s="562"/>
      <c r="B142" s="563"/>
      <c r="C142" s="188" t="s">
        <v>667</v>
      </c>
      <c r="D142" s="183" t="s">
        <v>49</v>
      </c>
      <c r="E142" s="183" t="s">
        <v>49</v>
      </c>
      <c r="F142" s="183" t="s">
        <v>49</v>
      </c>
      <c r="G142" s="183" t="s">
        <v>49</v>
      </c>
      <c r="H142" s="148" t="s">
        <v>49</v>
      </c>
      <c r="I142" s="148" t="s">
        <v>49</v>
      </c>
      <c r="J142" s="183" t="s">
        <v>49</v>
      </c>
      <c r="K142" s="183" t="s">
        <v>49</v>
      </c>
      <c r="L142" s="183" t="s">
        <v>49</v>
      </c>
      <c r="M142" s="183" t="s">
        <v>49</v>
      </c>
      <c r="N142" s="183" t="s">
        <v>49</v>
      </c>
      <c r="O142" s="183" t="s">
        <v>49</v>
      </c>
      <c r="P142" s="183" t="s">
        <v>49</v>
      </c>
      <c r="Q142" s="183" t="s">
        <v>49</v>
      </c>
      <c r="R142" s="183" t="s">
        <v>49</v>
      </c>
      <c r="S142" s="183" t="s">
        <v>49</v>
      </c>
      <c r="T142" s="156"/>
      <c r="U142" s="156"/>
      <c r="V142" s="156"/>
      <c r="W142" s="156"/>
      <c r="X142" s="155"/>
      <c r="Y142" s="155"/>
      <c r="Z142" s="155"/>
      <c r="AA142" s="155"/>
      <c r="AB142" s="155"/>
      <c r="AC142" s="155"/>
      <c r="AD142" s="155"/>
      <c r="AE142" s="155"/>
      <c r="AF142" s="155"/>
      <c r="AG142" s="155"/>
    </row>
    <row r="143" spans="1:33" ht="26.25" customHeight="1">
      <c r="A143" s="562"/>
      <c r="B143" s="563"/>
      <c r="C143" s="188" t="s">
        <v>668</v>
      </c>
      <c r="D143" s="183" t="s">
        <v>49</v>
      </c>
      <c r="E143" s="183" t="s">
        <v>49</v>
      </c>
      <c r="F143" s="183" t="s">
        <v>49</v>
      </c>
      <c r="G143" s="183" t="s">
        <v>49</v>
      </c>
      <c r="H143" s="148" t="s">
        <v>49</v>
      </c>
      <c r="I143" s="148" t="s">
        <v>49</v>
      </c>
      <c r="J143" s="183" t="s">
        <v>49</v>
      </c>
      <c r="K143" s="183" t="s">
        <v>49</v>
      </c>
      <c r="L143" s="183" t="s">
        <v>49</v>
      </c>
      <c r="M143" s="183" t="s">
        <v>49</v>
      </c>
      <c r="N143" s="183" t="s">
        <v>49</v>
      </c>
      <c r="O143" s="183" t="s">
        <v>49</v>
      </c>
      <c r="P143" s="183" t="s">
        <v>49</v>
      </c>
      <c r="Q143" s="183" t="s">
        <v>49</v>
      </c>
      <c r="R143" s="183" t="s">
        <v>49</v>
      </c>
      <c r="S143" s="183" t="s">
        <v>49</v>
      </c>
      <c r="T143" s="156"/>
      <c r="U143" s="156"/>
      <c r="V143" s="156"/>
      <c r="W143" s="156"/>
      <c r="X143" s="155"/>
      <c r="Y143" s="155"/>
      <c r="Z143" s="155"/>
      <c r="AA143" s="155"/>
      <c r="AB143" s="155"/>
      <c r="AC143" s="155"/>
      <c r="AD143" s="155"/>
      <c r="AE143" s="155"/>
      <c r="AF143" s="155"/>
      <c r="AG143" s="155"/>
    </row>
    <row r="144" spans="1:33" ht="28.5" customHeight="1">
      <c r="A144" s="562"/>
      <c r="B144" s="563"/>
      <c r="C144" s="188" t="s">
        <v>669</v>
      </c>
      <c r="D144" s="183" t="s">
        <v>49</v>
      </c>
      <c r="E144" s="183" t="s">
        <v>49</v>
      </c>
      <c r="F144" s="183" t="s">
        <v>49</v>
      </c>
      <c r="G144" s="183" t="s">
        <v>49</v>
      </c>
      <c r="H144" s="148" t="s">
        <v>49</v>
      </c>
      <c r="I144" s="148" t="s">
        <v>49</v>
      </c>
      <c r="J144" s="183" t="s">
        <v>49</v>
      </c>
      <c r="K144" s="183" t="s">
        <v>49</v>
      </c>
      <c r="L144" s="183" t="s">
        <v>49</v>
      </c>
      <c r="M144" s="183" t="s">
        <v>49</v>
      </c>
      <c r="N144" s="183" t="s">
        <v>49</v>
      </c>
      <c r="O144" s="183" t="s">
        <v>49</v>
      </c>
      <c r="P144" s="183" t="s">
        <v>49</v>
      </c>
      <c r="Q144" s="183" t="s">
        <v>49</v>
      </c>
      <c r="R144" s="183" t="s">
        <v>49</v>
      </c>
      <c r="S144" s="183" t="s">
        <v>49</v>
      </c>
      <c r="T144" s="156"/>
      <c r="U144" s="156"/>
      <c r="V144" s="156"/>
      <c r="W144" s="156"/>
      <c r="X144" s="155"/>
      <c r="Y144" s="155"/>
      <c r="Z144" s="155"/>
      <c r="AA144" s="155"/>
      <c r="AB144" s="155"/>
      <c r="AC144" s="155"/>
      <c r="AD144" s="155"/>
      <c r="AE144" s="155"/>
      <c r="AF144" s="155"/>
      <c r="AG144" s="155"/>
    </row>
    <row r="145" spans="1:33" ht="15.75">
      <c r="A145" s="559" t="s">
        <v>697</v>
      </c>
      <c r="B145" s="560" t="s">
        <v>639</v>
      </c>
      <c r="C145" s="183" t="s">
        <v>258</v>
      </c>
      <c r="D145" s="183" t="s">
        <v>49</v>
      </c>
      <c r="E145" s="183" t="s">
        <v>49</v>
      </c>
      <c r="F145" s="183" t="s">
        <v>49</v>
      </c>
      <c r="G145" s="183" t="s">
        <v>49</v>
      </c>
      <c r="H145" s="148" t="s">
        <v>49</v>
      </c>
      <c r="I145" s="148" t="s">
        <v>49</v>
      </c>
      <c r="J145" s="183" t="s">
        <v>49</v>
      </c>
      <c r="K145" s="183" t="s">
        <v>49</v>
      </c>
      <c r="L145" s="183" t="s">
        <v>49</v>
      </c>
      <c r="M145" s="183" t="s">
        <v>49</v>
      </c>
      <c r="N145" s="183" t="s">
        <v>49</v>
      </c>
      <c r="O145" s="183" t="s">
        <v>49</v>
      </c>
      <c r="P145" s="183" t="s">
        <v>49</v>
      </c>
      <c r="Q145" s="183" t="s">
        <v>49</v>
      </c>
      <c r="R145" s="183" t="s">
        <v>49</v>
      </c>
      <c r="S145" s="183" t="s">
        <v>49</v>
      </c>
      <c r="T145" s="156"/>
      <c r="U145" s="156"/>
      <c r="V145" s="156"/>
      <c r="W145" s="156"/>
      <c r="X145" s="155"/>
      <c r="Y145" s="155"/>
      <c r="Z145" s="155"/>
      <c r="AA145" s="155"/>
      <c r="AB145" s="155"/>
      <c r="AC145" s="155"/>
      <c r="AD145" s="155"/>
      <c r="AE145" s="155"/>
      <c r="AF145" s="155"/>
      <c r="AG145" s="155"/>
    </row>
    <row r="146" spans="1:33" ht="15.75">
      <c r="A146" s="559"/>
      <c r="B146" s="560"/>
      <c r="C146" s="183" t="s">
        <v>667</v>
      </c>
      <c r="D146" s="183" t="s">
        <v>49</v>
      </c>
      <c r="E146" s="183" t="s">
        <v>49</v>
      </c>
      <c r="F146" s="183" t="s">
        <v>49</v>
      </c>
      <c r="G146" s="183" t="s">
        <v>49</v>
      </c>
      <c r="H146" s="148" t="s">
        <v>49</v>
      </c>
      <c r="I146" s="148" t="s">
        <v>49</v>
      </c>
      <c r="J146" s="183" t="s">
        <v>49</v>
      </c>
      <c r="K146" s="183" t="s">
        <v>49</v>
      </c>
      <c r="L146" s="183" t="s">
        <v>49</v>
      </c>
      <c r="M146" s="183" t="s">
        <v>49</v>
      </c>
      <c r="N146" s="183" t="s">
        <v>49</v>
      </c>
      <c r="O146" s="183" t="s">
        <v>49</v>
      </c>
      <c r="P146" s="183" t="s">
        <v>49</v>
      </c>
      <c r="Q146" s="183" t="s">
        <v>49</v>
      </c>
      <c r="R146" s="183" t="s">
        <v>49</v>
      </c>
      <c r="S146" s="183" t="s">
        <v>49</v>
      </c>
      <c r="T146" s="156"/>
      <c r="U146" s="156"/>
      <c r="V146" s="156"/>
      <c r="W146" s="156"/>
      <c r="X146" s="155"/>
      <c r="Y146" s="155"/>
      <c r="Z146" s="155"/>
      <c r="AA146" s="155"/>
      <c r="AB146" s="155"/>
      <c r="AC146" s="155"/>
      <c r="AD146" s="155"/>
      <c r="AE146" s="155"/>
      <c r="AF146" s="155"/>
      <c r="AG146" s="155"/>
    </row>
    <row r="147" spans="1:33" ht="15.75">
      <c r="A147" s="559"/>
      <c r="B147" s="560"/>
      <c r="C147" s="183" t="s">
        <v>668</v>
      </c>
      <c r="D147" s="183" t="s">
        <v>49</v>
      </c>
      <c r="E147" s="183" t="s">
        <v>49</v>
      </c>
      <c r="F147" s="183" t="s">
        <v>49</v>
      </c>
      <c r="G147" s="183" t="s">
        <v>49</v>
      </c>
      <c r="H147" s="148" t="s">
        <v>49</v>
      </c>
      <c r="I147" s="148" t="s">
        <v>49</v>
      </c>
      <c r="J147" s="183" t="s">
        <v>49</v>
      </c>
      <c r="K147" s="183" t="s">
        <v>49</v>
      </c>
      <c r="L147" s="183" t="s">
        <v>49</v>
      </c>
      <c r="M147" s="183" t="s">
        <v>49</v>
      </c>
      <c r="N147" s="183" t="s">
        <v>49</v>
      </c>
      <c r="O147" s="183" t="s">
        <v>49</v>
      </c>
      <c r="P147" s="183" t="s">
        <v>49</v>
      </c>
      <c r="Q147" s="183" t="s">
        <v>49</v>
      </c>
      <c r="R147" s="183" t="s">
        <v>49</v>
      </c>
      <c r="S147" s="183" t="s">
        <v>49</v>
      </c>
      <c r="T147" s="156"/>
      <c r="U147" s="156"/>
      <c r="V147" s="156"/>
      <c r="W147" s="156"/>
      <c r="X147" s="155"/>
      <c r="Y147" s="155"/>
      <c r="Z147" s="155"/>
      <c r="AA147" s="155"/>
      <c r="AB147" s="155"/>
      <c r="AC147" s="155"/>
      <c r="AD147" s="155"/>
      <c r="AE147" s="155"/>
      <c r="AF147" s="155"/>
      <c r="AG147" s="155"/>
    </row>
    <row r="148" spans="1:33" ht="18.75">
      <c r="A148" s="559"/>
      <c r="B148" s="560"/>
      <c r="C148" s="183" t="s">
        <v>671</v>
      </c>
      <c r="D148" s="183" t="s">
        <v>49</v>
      </c>
      <c r="E148" s="183" t="s">
        <v>49</v>
      </c>
      <c r="F148" s="183" t="s">
        <v>49</v>
      </c>
      <c r="G148" s="183" t="s">
        <v>49</v>
      </c>
      <c r="H148" s="148" t="s">
        <v>49</v>
      </c>
      <c r="I148" s="148" t="s">
        <v>49</v>
      </c>
      <c r="J148" s="183" t="s">
        <v>49</v>
      </c>
      <c r="K148" s="183" t="s">
        <v>49</v>
      </c>
      <c r="L148" s="183" t="s">
        <v>49</v>
      </c>
      <c r="M148" s="183" t="s">
        <v>49</v>
      </c>
      <c r="N148" s="183" t="s">
        <v>49</v>
      </c>
      <c r="O148" s="183" t="s">
        <v>49</v>
      </c>
      <c r="P148" s="183" t="s">
        <v>49</v>
      </c>
      <c r="Q148" s="183" t="s">
        <v>49</v>
      </c>
      <c r="R148" s="183" t="s">
        <v>49</v>
      </c>
      <c r="S148" s="183" t="s">
        <v>49</v>
      </c>
      <c r="T148" s="156"/>
      <c r="U148" s="156"/>
      <c r="V148" s="156"/>
      <c r="W148" s="156"/>
      <c r="X148" s="155"/>
      <c r="Y148" s="155"/>
      <c r="Z148" s="155"/>
      <c r="AA148" s="155"/>
      <c r="AB148" s="155"/>
      <c r="AC148" s="155"/>
      <c r="AD148" s="155"/>
      <c r="AE148" s="155"/>
      <c r="AF148" s="155"/>
      <c r="AG148" s="155"/>
    </row>
    <row r="149" spans="1:33" ht="15.75">
      <c r="A149" s="559" t="s">
        <v>698</v>
      </c>
      <c r="B149" s="560" t="s">
        <v>641</v>
      </c>
      <c r="C149" s="183" t="s">
        <v>258</v>
      </c>
      <c r="D149" s="183" t="s">
        <v>49</v>
      </c>
      <c r="E149" s="183" t="s">
        <v>49</v>
      </c>
      <c r="F149" s="183" t="s">
        <v>49</v>
      </c>
      <c r="G149" s="183" t="s">
        <v>49</v>
      </c>
      <c r="H149" s="148" t="s">
        <v>49</v>
      </c>
      <c r="I149" s="148" t="s">
        <v>49</v>
      </c>
      <c r="J149" s="183" t="s">
        <v>49</v>
      </c>
      <c r="K149" s="183" t="s">
        <v>49</v>
      </c>
      <c r="L149" s="183" t="s">
        <v>49</v>
      </c>
      <c r="M149" s="183" t="s">
        <v>49</v>
      </c>
      <c r="N149" s="183" t="s">
        <v>49</v>
      </c>
      <c r="O149" s="183" t="s">
        <v>49</v>
      </c>
      <c r="P149" s="183" t="s">
        <v>49</v>
      </c>
      <c r="Q149" s="183" t="s">
        <v>49</v>
      </c>
      <c r="R149" s="183" t="s">
        <v>49</v>
      </c>
      <c r="S149" s="183" t="s">
        <v>49</v>
      </c>
      <c r="T149" s="156"/>
      <c r="U149" s="156"/>
      <c r="V149" s="156"/>
      <c r="W149" s="156"/>
      <c r="X149" s="155"/>
      <c r="Y149" s="155"/>
      <c r="Z149" s="155"/>
      <c r="AA149" s="155"/>
      <c r="AB149" s="155"/>
      <c r="AC149" s="155"/>
      <c r="AD149" s="155"/>
      <c r="AE149" s="155"/>
      <c r="AF149" s="155"/>
      <c r="AG149" s="155"/>
    </row>
    <row r="150" spans="1:33" ht="15.75">
      <c r="A150" s="559"/>
      <c r="B150" s="560"/>
      <c r="C150" s="183" t="s">
        <v>667</v>
      </c>
      <c r="D150" s="183" t="s">
        <v>49</v>
      </c>
      <c r="E150" s="183" t="s">
        <v>49</v>
      </c>
      <c r="F150" s="183" t="s">
        <v>49</v>
      </c>
      <c r="G150" s="183" t="s">
        <v>49</v>
      </c>
      <c r="H150" s="148" t="s">
        <v>49</v>
      </c>
      <c r="I150" s="148" t="s">
        <v>49</v>
      </c>
      <c r="J150" s="183" t="s">
        <v>49</v>
      </c>
      <c r="K150" s="183" t="s">
        <v>49</v>
      </c>
      <c r="L150" s="183" t="s">
        <v>49</v>
      </c>
      <c r="M150" s="183" t="s">
        <v>49</v>
      </c>
      <c r="N150" s="183" t="s">
        <v>49</v>
      </c>
      <c r="O150" s="183" t="s">
        <v>49</v>
      </c>
      <c r="P150" s="183" t="s">
        <v>49</v>
      </c>
      <c r="Q150" s="183" t="s">
        <v>49</v>
      </c>
      <c r="R150" s="183" t="s">
        <v>49</v>
      </c>
      <c r="S150" s="183" t="s">
        <v>49</v>
      </c>
      <c r="T150" s="156"/>
      <c r="U150" s="156"/>
      <c r="V150" s="156"/>
      <c r="W150" s="156"/>
      <c r="X150" s="155"/>
      <c r="Y150" s="155"/>
      <c r="Z150" s="155"/>
      <c r="AA150" s="155"/>
      <c r="AB150" s="155"/>
      <c r="AC150" s="155"/>
      <c r="AD150" s="155"/>
      <c r="AE150" s="155"/>
      <c r="AF150" s="155"/>
      <c r="AG150" s="155"/>
    </row>
    <row r="151" spans="1:33" ht="15.75">
      <c r="A151" s="559"/>
      <c r="B151" s="560"/>
      <c r="C151" s="183" t="s">
        <v>668</v>
      </c>
      <c r="D151" s="183" t="s">
        <v>49</v>
      </c>
      <c r="E151" s="183" t="s">
        <v>49</v>
      </c>
      <c r="F151" s="183" t="s">
        <v>49</v>
      </c>
      <c r="G151" s="183" t="s">
        <v>49</v>
      </c>
      <c r="H151" s="148" t="s">
        <v>49</v>
      </c>
      <c r="I151" s="148" t="s">
        <v>49</v>
      </c>
      <c r="J151" s="183" t="s">
        <v>49</v>
      </c>
      <c r="K151" s="183" t="s">
        <v>49</v>
      </c>
      <c r="L151" s="183" t="s">
        <v>49</v>
      </c>
      <c r="M151" s="183" t="s">
        <v>49</v>
      </c>
      <c r="N151" s="183" t="s">
        <v>49</v>
      </c>
      <c r="O151" s="183" t="s">
        <v>49</v>
      </c>
      <c r="P151" s="183" t="s">
        <v>49</v>
      </c>
      <c r="Q151" s="183" t="s">
        <v>49</v>
      </c>
      <c r="R151" s="183" t="s">
        <v>49</v>
      </c>
      <c r="S151" s="183" t="s">
        <v>49</v>
      </c>
      <c r="T151" s="156"/>
      <c r="U151" s="156"/>
      <c r="V151" s="156"/>
      <c r="W151" s="156"/>
      <c r="X151" s="155"/>
      <c r="Y151" s="155"/>
      <c r="Z151" s="155"/>
      <c r="AA151" s="155"/>
      <c r="AB151" s="155"/>
      <c r="AC151" s="155"/>
      <c r="AD151" s="155"/>
      <c r="AE151" s="155"/>
      <c r="AF151" s="155"/>
      <c r="AG151" s="155"/>
    </row>
    <row r="152" spans="1:33" ht="18.75">
      <c r="A152" s="559"/>
      <c r="B152" s="560"/>
      <c r="C152" s="183" t="s">
        <v>671</v>
      </c>
      <c r="D152" s="183" t="s">
        <v>49</v>
      </c>
      <c r="E152" s="183" t="s">
        <v>49</v>
      </c>
      <c r="F152" s="183" t="s">
        <v>49</v>
      </c>
      <c r="G152" s="183" t="s">
        <v>49</v>
      </c>
      <c r="H152" s="148" t="s">
        <v>49</v>
      </c>
      <c r="I152" s="148" t="s">
        <v>49</v>
      </c>
      <c r="J152" s="183" t="s">
        <v>49</v>
      </c>
      <c r="K152" s="183" t="s">
        <v>49</v>
      </c>
      <c r="L152" s="183" t="s">
        <v>49</v>
      </c>
      <c r="M152" s="183" t="s">
        <v>49</v>
      </c>
      <c r="N152" s="183" t="s">
        <v>49</v>
      </c>
      <c r="O152" s="183" t="s">
        <v>49</v>
      </c>
      <c r="P152" s="183" t="s">
        <v>49</v>
      </c>
      <c r="Q152" s="183" t="s">
        <v>49</v>
      </c>
      <c r="R152" s="183" t="s">
        <v>49</v>
      </c>
      <c r="S152" s="183" t="s">
        <v>49</v>
      </c>
      <c r="T152" s="156"/>
      <c r="U152" s="156"/>
      <c r="V152" s="156"/>
      <c r="W152" s="156"/>
      <c r="X152" s="155"/>
      <c r="Y152" s="155"/>
      <c r="Z152" s="155"/>
      <c r="AA152" s="155"/>
      <c r="AB152" s="155"/>
      <c r="AC152" s="155"/>
      <c r="AD152" s="155"/>
      <c r="AE152" s="155"/>
      <c r="AF152" s="155"/>
      <c r="AG152" s="155"/>
    </row>
    <row r="153" spans="1:33" ht="15.75">
      <c r="A153" s="559" t="s">
        <v>699</v>
      </c>
      <c r="B153" s="560" t="s">
        <v>643</v>
      </c>
      <c r="C153" s="183" t="s">
        <v>258</v>
      </c>
      <c r="D153" s="183" t="s">
        <v>49</v>
      </c>
      <c r="E153" s="183" t="s">
        <v>49</v>
      </c>
      <c r="F153" s="183" t="s">
        <v>49</v>
      </c>
      <c r="G153" s="183" t="s">
        <v>49</v>
      </c>
      <c r="H153" s="148" t="s">
        <v>49</v>
      </c>
      <c r="I153" s="148" t="s">
        <v>49</v>
      </c>
      <c r="J153" s="183" t="s">
        <v>49</v>
      </c>
      <c r="K153" s="183" t="s">
        <v>49</v>
      </c>
      <c r="L153" s="183" t="s">
        <v>49</v>
      </c>
      <c r="M153" s="183" t="s">
        <v>49</v>
      </c>
      <c r="N153" s="183" t="s">
        <v>49</v>
      </c>
      <c r="O153" s="183" t="s">
        <v>49</v>
      </c>
      <c r="P153" s="183" t="s">
        <v>49</v>
      </c>
      <c r="Q153" s="183" t="s">
        <v>49</v>
      </c>
      <c r="R153" s="183" t="s">
        <v>49</v>
      </c>
      <c r="S153" s="183" t="s">
        <v>49</v>
      </c>
      <c r="T153" s="156"/>
      <c r="U153" s="156"/>
      <c r="V153" s="156"/>
      <c r="W153" s="156"/>
      <c r="X153" s="155"/>
      <c r="Y153" s="155"/>
      <c r="Z153" s="155"/>
      <c r="AA153" s="155"/>
      <c r="AB153" s="155"/>
      <c r="AC153" s="155"/>
      <c r="AD153" s="155"/>
      <c r="AE153" s="155"/>
      <c r="AF153" s="155"/>
      <c r="AG153" s="155"/>
    </row>
    <row r="154" spans="1:33" ht="15.75">
      <c r="A154" s="559"/>
      <c r="B154" s="560"/>
      <c r="C154" s="183" t="s">
        <v>667</v>
      </c>
      <c r="D154" s="183" t="s">
        <v>49</v>
      </c>
      <c r="E154" s="183" t="s">
        <v>49</v>
      </c>
      <c r="F154" s="183" t="s">
        <v>49</v>
      </c>
      <c r="G154" s="183" t="s">
        <v>49</v>
      </c>
      <c r="H154" s="148" t="s">
        <v>49</v>
      </c>
      <c r="I154" s="148" t="s">
        <v>49</v>
      </c>
      <c r="J154" s="183" t="s">
        <v>49</v>
      </c>
      <c r="K154" s="183" t="s">
        <v>49</v>
      </c>
      <c r="L154" s="183" t="s">
        <v>49</v>
      </c>
      <c r="M154" s="183" t="s">
        <v>49</v>
      </c>
      <c r="N154" s="183" t="s">
        <v>49</v>
      </c>
      <c r="O154" s="183" t="s">
        <v>49</v>
      </c>
      <c r="P154" s="183" t="s">
        <v>49</v>
      </c>
      <c r="Q154" s="183" t="s">
        <v>49</v>
      </c>
      <c r="R154" s="183" t="s">
        <v>49</v>
      </c>
      <c r="S154" s="183" t="s">
        <v>49</v>
      </c>
      <c r="T154" s="156"/>
      <c r="U154" s="156"/>
      <c r="V154" s="156"/>
      <c r="W154" s="156"/>
      <c r="X154" s="155"/>
      <c r="Y154" s="155"/>
      <c r="Z154" s="155"/>
      <c r="AA154" s="155"/>
      <c r="AB154" s="155"/>
      <c r="AC154" s="155"/>
      <c r="AD154" s="155"/>
      <c r="AE154" s="155"/>
      <c r="AF154" s="155"/>
      <c r="AG154" s="155"/>
    </row>
    <row r="155" spans="1:33" ht="15.75">
      <c r="A155" s="559"/>
      <c r="B155" s="560"/>
      <c r="C155" s="183" t="s">
        <v>668</v>
      </c>
      <c r="D155" s="183" t="s">
        <v>49</v>
      </c>
      <c r="E155" s="183" t="s">
        <v>49</v>
      </c>
      <c r="F155" s="183" t="s">
        <v>49</v>
      </c>
      <c r="G155" s="183" t="s">
        <v>49</v>
      </c>
      <c r="H155" s="148" t="s">
        <v>49</v>
      </c>
      <c r="I155" s="148" t="s">
        <v>49</v>
      </c>
      <c r="J155" s="183" t="s">
        <v>49</v>
      </c>
      <c r="K155" s="183" t="s">
        <v>49</v>
      </c>
      <c r="L155" s="183" t="s">
        <v>49</v>
      </c>
      <c r="M155" s="183" t="s">
        <v>49</v>
      </c>
      <c r="N155" s="183" t="s">
        <v>49</v>
      </c>
      <c r="O155" s="183" t="s">
        <v>49</v>
      </c>
      <c r="P155" s="183" t="s">
        <v>49</v>
      </c>
      <c r="Q155" s="183" t="s">
        <v>49</v>
      </c>
      <c r="R155" s="183" t="s">
        <v>49</v>
      </c>
      <c r="S155" s="183" t="s">
        <v>49</v>
      </c>
      <c r="T155" s="156"/>
      <c r="U155" s="156"/>
      <c r="V155" s="156"/>
      <c r="W155" s="156"/>
      <c r="X155" s="155"/>
      <c r="Y155" s="155"/>
      <c r="Z155" s="155"/>
      <c r="AA155" s="155"/>
      <c r="AB155" s="155"/>
      <c r="AC155" s="155"/>
      <c r="AD155" s="155"/>
      <c r="AE155" s="155"/>
      <c r="AF155" s="155"/>
      <c r="AG155" s="155"/>
    </row>
    <row r="156" spans="1:33" ht="18.75">
      <c r="A156" s="559"/>
      <c r="B156" s="560"/>
      <c r="C156" s="183" t="s">
        <v>671</v>
      </c>
      <c r="D156" s="183" t="s">
        <v>49</v>
      </c>
      <c r="E156" s="183" t="s">
        <v>49</v>
      </c>
      <c r="F156" s="183" t="s">
        <v>49</v>
      </c>
      <c r="G156" s="183" t="s">
        <v>49</v>
      </c>
      <c r="H156" s="148" t="s">
        <v>49</v>
      </c>
      <c r="I156" s="148" t="s">
        <v>49</v>
      </c>
      <c r="J156" s="183" t="s">
        <v>49</v>
      </c>
      <c r="K156" s="183" t="s">
        <v>49</v>
      </c>
      <c r="L156" s="183" t="s">
        <v>49</v>
      </c>
      <c r="M156" s="183" t="s">
        <v>49</v>
      </c>
      <c r="N156" s="183" t="s">
        <v>49</v>
      </c>
      <c r="O156" s="183" t="s">
        <v>49</v>
      </c>
      <c r="P156" s="183" t="s">
        <v>49</v>
      </c>
      <c r="Q156" s="183" t="s">
        <v>49</v>
      </c>
      <c r="R156" s="183" t="s">
        <v>49</v>
      </c>
      <c r="S156" s="183" t="s">
        <v>49</v>
      </c>
      <c r="T156" s="156"/>
      <c r="U156" s="156"/>
      <c r="V156" s="156"/>
      <c r="W156" s="156"/>
      <c r="X156" s="155"/>
      <c r="Y156" s="155"/>
      <c r="Z156" s="155"/>
      <c r="AA156" s="155"/>
      <c r="AB156" s="155"/>
      <c r="AC156" s="155"/>
      <c r="AD156" s="155"/>
      <c r="AE156" s="155"/>
      <c r="AF156" s="155"/>
      <c r="AG156" s="155"/>
    </row>
    <row r="157" spans="1:33" ht="15">
      <c r="A157" s="190"/>
      <c r="B157" s="156"/>
      <c r="C157" s="156"/>
      <c r="D157" s="156"/>
      <c r="E157" s="156"/>
      <c r="F157" s="156"/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5"/>
      <c r="Y157" s="155"/>
      <c r="Z157" s="155"/>
      <c r="AA157" s="155"/>
      <c r="AB157" s="155"/>
      <c r="AC157" s="155"/>
      <c r="AD157" s="155"/>
      <c r="AE157" s="155"/>
      <c r="AF157" s="155"/>
      <c r="AG157" s="155"/>
    </row>
    <row r="158" spans="1:33" ht="18">
      <c r="A158" s="190"/>
      <c r="B158" s="156" t="s">
        <v>700</v>
      </c>
      <c r="C158" s="156"/>
      <c r="D158" s="156"/>
      <c r="E158" s="156"/>
      <c r="F158" s="156"/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5"/>
      <c r="Y158" s="155"/>
      <c r="Z158" s="155"/>
      <c r="AA158" s="155"/>
      <c r="AB158" s="155"/>
      <c r="AC158" s="155"/>
      <c r="AD158" s="155"/>
      <c r="AE158" s="155"/>
      <c r="AF158" s="155"/>
      <c r="AG158" s="155"/>
    </row>
    <row r="159" spans="1:33" ht="18">
      <c r="A159" s="190"/>
      <c r="B159" s="156" t="s">
        <v>701</v>
      </c>
      <c r="C159" s="156"/>
      <c r="D159" s="156"/>
      <c r="E159" s="156"/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5"/>
      <c r="Y159" s="155"/>
      <c r="Z159" s="155"/>
      <c r="AA159" s="155"/>
      <c r="AB159" s="155"/>
      <c r="AC159" s="155"/>
      <c r="AD159" s="155"/>
      <c r="AE159" s="155"/>
      <c r="AF159" s="155"/>
      <c r="AG159" s="155"/>
    </row>
    <row r="160" spans="1:33" ht="18">
      <c r="A160" s="190"/>
      <c r="B160" s="156" t="s">
        <v>702</v>
      </c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5"/>
      <c r="Y160" s="155"/>
      <c r="Z160" s="155"/>
      <c r="AA160" s="155"/>
      <c r="AB160" s="155"/>
      <c r="AC160" s="155"/>
      <c r="AD160" s="155"/>
      <c r="AE160" s="155"/>
      <c r="AF160" s="155"/>
      <c r="AG160" s="155"/>
    </row>
    <row r="161" spans="1:33" ht="18">
      <c r="A161" s="190"/>
      <c r="B161" s="156" t="s">
        <v>703</v>
      </c>
      <c r="C161" s="156"/>
      <c r="D161" s="156"/>
      <c r="E161" s="156"/>
      <c r="F161" s="156"/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5"/>
      <c r="Y161" s="155"/>
      <c r="Z161" s="155"/>
      <c r="AA161" s="155"/>
      <c r="AB161" s="155"/>
      <c r="AC161" s="155"/>
      <c r="AD161" s="155"/>
      <c r="AE161" s="155"/>
      <c r="AF161" s="155"/>
      <c r="AG161" s="155"/>
    </row>
    <row r="162" spans="1:33" ht="18">
      <c r="A162" s="190"/>
      <c r="B162" s="156" t="s">
        <v>704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5"/>
      <c r="Y162" s="155"/>
      <c r="Z162" s="155"/>
      <c r="AA162" s="155"/>
      <c r="AB162" s="155"/>
      <c r="AC162" s="155"/>
      <c r="AD162" s="155"/>
      <c r="AE162" s="155"/>
      <c r="AF162" s="155"/>
      <c r="AG162" s="155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7" customWidth="1"/>
    <col min="2" max="2" width="34" style="67" customWidth="1"/>
    <col min="3" max="3" width="27.5" style="67" customWidth="1"/>
    <col min="4" max="4" width="27.1640625" style="67" customWidth="1"/>
    <col min="5" max="5" width="26.33203125" style="67" customWidth="1"/>
    <col min="6" max="6" width="30.5" style="67" customWidth="1"/>
    <col min="7" max="7" width="26.1640625" style="67" customWidth="1"/>
    <col min="8" max="8" width="23.1640625" style="67" customWidth="1"/>
    <col min="9" max="9" width="31.1640625" style="67" customWidth="1"/>
    <col min="10" max="16384" width="9.33203125" style="67"/>
  </cols>
  <sheetData>
    <row r="1" spans="1:9" ht="15.75">
      <c r="H1" s="464" t="s">
        <v>78</v>
      </c>
      <c r="I1" s="464"/>
    </row>
    <row r="2" spans="1:9" ht="15.75">
      <c r="H2" s="464" t="s">
        <v>868</v>
      </c>
      <c r="I2" s="464"/>
    </row>
    <row r="3" spans="1:9" ht="15.75">
      <c r="H3" s="464" t="s">
        <v>93</v>
      </c>
      <c r="I3" s="464"/>
    </row>
    <row r="4" spans="1:9" ht="15.75">
      <c r="H4" s="464" t="s">
        <v>889</v>
      </c>
      <c r="I4" s="464"/>
    </row>
    <row r="6" spans="1:9" ht="16.5">
      <c r="A6" s="576" t="s">
        <v>705</v>
      </c>
      <c r="B6" s="576"/>
      <c r="C6" s="576"/>
      <c r="D6" s="576"/>
      <c r="E6" s="576"/>
      <c r="F6" s="576"/>
      <c r="G6" s="576"/>
      <c r="H6" s="576"/>
      <c r="I6" s="576"/>
    </row>
    <row r="7" spans="1:9" ht="16.5">
      <c r="A7" s="192"/>
      <c r="B7" s="192"/>
      <c r="C7" s="192"/>
      <c r="D7" s="192"/>
      <c r="E7" s="192"/>
      <c r="F7" s="192"/>
      <c r="G7" s="192"/>
      <c r="H7" s="192"/>
      <c r="I7" s="192"/>
    </row>
    <row r="8" spans="1:9" ht="15.75">
      <c r="A8" s="509" t="s">
        <v>203</v>
      </c>
      <c r="B8" s="509"/>
      <c r="C8" s="509"/>
      <c r="D8" s="509"/>
      <c r="E8" s="509"/>
      <c r="F8" s="509"/>
      <c r="G8" s="509"/>
      <c r="H8" s="509"/>
      <c r="I8" s="509"/>
    </row>
    <row r="9" spans="1:9" ht="15">
      <c r="A9" s="570" t="s">
        <v>548</v>
      </c>
      <c r="B9" s="570"/>
      <c r="C9" s="570"/>
      <c r="D9" s="570"/>
      <c r="E9" s="570"/>
      <c r="F9" s="570"/>
      <c r="G9" s="570"/>
      <c r="H9" s="570"/>
      <c r="I9" s="570"/>
    </row>
    <row r="10" spans="1:9" ht="15">
      <c r="A10" s="558"/>
      <c r="B10" s="558"/>
      <c r="C10" s="558"/>
      <c r="D10" s="558"/>
      <c r="E10" s="558"/>
      <c r="F10" s="558"/>
      <c r="G10" s="558"/>
      <c r="H10" s="558"/>
      <c r="I10" s="558"/>
    </row>
    <row r="11" spans="1:9" ht="15.75">
      <c r="A11" s="520" t="s">
        <v>875</v>
      </c>
      <c r="B11" s="520"/>
      <c r="C11" s="520"/>
      <c r="D11" s="520"/>
      <c r="E11" s="520"/>
      <c r="F11" s="520"/>
      <c r="G11" s="520"/>
      <c r="H11" s="520"/>
      <c r="I11" s="520"/>
    </row>
    <row r="12" spans="1:9" ht="15">
      <c r="A12" s="155"/>
      <c r="B12" s="155"/>
      <c r="C12" s="155"/>
      <c r="D12" s="155"/>
      <c r="E12" s="155"/>
      <c r="F12" s="155"/>
      <c r="G12" s="155"/>
      <c r="H12" s="155"/>
      <c r="I12" s="155"/>
    </row>
    <row r="13" spans="1:9" ht="75" customHeight="1">
      <c r="A13" s="559" t="s">
        <v>623</v>
      </c>
      <c r="B13" s="572" t="s">
        <v>624</v>
      </c>
      <c r="C13" s="572" t="s">
        <v>706</v>
      </c>
      <c r="D13" s="572"/>
      <c r="E13" s="572"/>
      <c r="F13" s="572" t="s">
        <v>707</v>
      </c>
      <c r="G13" s="572" t="s">
        <v>855</v>
      </c>
      <c r="H13" s="573" t="s">
        <v>708</v>
      </c>
      <c r="I13" s="574" t="s">
        <v>856</v>
      </c>
    </row>
    <row r="14" spans="1:9" ht="49.5" customHeight="1">
      <c r="A14" s="559"/>
      <c r="B14" s="572"/>
      <c r="C14" s="183" t="s">
        <v>543</v>
      </c>
      <c r="D14" s="183" t="s">
        <v>544</v>
      </c>
      <c r="E14" s="183" t="s">
        <v>545</v>
      </c>
      <c r="F14" s="572"/>
      <c r="G14" s="572"/>
      <c r="H14" s="567"/>
      <c r="I14" s="575"/>
    </row>
    <row r="15" spans="1:9" ht="15.75">
      <c r="A15" s="184">
        <v>1</v>
      </c>
      <c r="B15" s="183">
        <v>2</v>
      </c>
      <c r="C15" s="183">
        <v>3</v>
      </c>
      <c r="D15" s="183">
        <v>4</v>
      </c>
      <c r="E15" s="183">
        <v>5</v>
      </c>
      <c r="F15" s="183">
        <v>6</v>
      </c>
      <c r="G15" s="183">
        <v>7</v>
      </c>
      <c r="H15" s="183">
        <v>8</v>
      </c>
      <c r="I15" s="183">
        <v>9</v>
      </c>
    </row>
    <row r="16" spans="1:9" ht="18.75">
      <c r="A16" s="184" t="s">
        <v>47</v>
      </c>
      <c r="B16" s="183" t="s">
        <v>48</v>
      </c>
      <c r="C16" s="183" t="s">
        <v>628</v>
      </c>
      <c r="D16" s="183" t="s">
        <v>49</v>
      </c>
      <c r="E16" s="183" t="s">
        <v>49</v>
      </c>
      <c r="F16" s="183" t="s">
        <v>49</v>
      </c>
      <c r="G16" s="183" t="s">
        <v>49</v>
      </c>
      <c r="H16" s="183" t="s">
        <v>49</v>
      </c>
      <c r="I16" s="183" t="s">
        <v>49</v>
      </c>
    </row>
    <row r="17" spans="1:9" ht="160.5">
      <c r="A17" s="184" t="s">
        <v>189</v>
      </c>
      <c r="B17" s="183" t="s">
        <v>709</v>
      </c>
      <c r="C17" s="183" t="s">
        <v>49</v>
      </c>
      <c r="D17" s="183" t="s">
        <v>49</v>
      </c>
      <c r="E17" s="183" t="s">
        <v>49</v>
      </c>
      <c r="F17" s="183" t="s">
        <v>49</v>
      </c>
      <c r="G17" s="183" t="s">
        <v>49</v>
      </c>
      <c r="H17" s="183" t="s">
        <v>49</v>
      </c>
      <c r="I17" s="183" t="s">
        <v>49</v>
      </c>
    </row>
    <row r="18" spans="1:9" ht="47.25">
      <c r="A18" s="184" t="s">
        <v>630</v>
      </c>
      <c r="B18" s="183" t="s">
        <v>710</v>
      </c>
      <c r="C18" s="183" t="s">
        <v>49</v>
      </c>
      <c r="D18" s="183" t="s">
        <v>49</v>
      </c>
      <c r="E18" s="183" t="s">
        <v>49</v>
      </c>
      <c r="F18" s="183" t="s">
        <v>49</v>
      </c>
      <c r="G18" s="183" t="s">
        <v>711</v>
      </c>
      <c r="H18" s="183" t="s">
        <v>49</v>
      </c>
      <c r="I18" s="183" t="s">
        <v>49</v>
      </c>
    </row>
    <row r="19" spans="1:9" ht="47.25">
      <c r="A19" s="184" t="s">
        <v>644</v>
      </c>
      <c r="B19" s="183" t="s">
        <v>712</v>
      </c>
      <c r="C19" s="183" t="s">
        <v>49</v>
      </c>
      <c r="D19" s="183" t="s">
        <v>49</v>
      </c>
      <c r="E19" s="183" t="s">
        <v>49</v>
      </c>
      <c r="F19" s="183" t="s">
        <v>49</v>
      </c>
      <c r="G19" s="183" t="s">
        <v>713</v>
      </c>
      <c r="H19" s="183" t="s">
        <v>49</v>
      </c>
      <c r="I19" s="183" t="s">
        <v>49</v>
      </c>
    </row>
    <row r="20" spans="1:9" ht="63">
      <c r="A20" s="184" t="s">
        <v>650</v>
      </c>
      <c r="B20" s="183" t="s">
        <v>714</v>
      </c>
      <c r="C20" s="183" t="s">
        <v>49</v>
      </c>
      <c r="D20" s="183" t="s">
        <v>49</v>
      </c>
      <c r="E20" s="183" t="s">
        <v>49</v>
      </c>
      <c r="F20" s="183" t="s">
        <v>49</v>
      </c>
      <c r="G20" s="183" t="s">
        <v>715</v>
      </c>
      <c r="H20" s="183" t="s">
        <v>49</v>
      </c>
      <c r="I20" s="183" t="s">
        <v>49</v>
      </c>
    </row>
    <row r="21" spans="1:9" ht="157.5">
      <c r="A21" s="184" t="s">
        <v>191</v>
      </c>
      <c r="B21" s="183" t="s">
        <v>716</v>
      </c>
      <c r="C21" s="183" t="s">
        <v>49</v>
      </c>
      <c r="D21" s="183" t="s">
        <v>49</v>
      </c>
      <c r="E21" s="183" t="s">
        <v>49</v>
      </c>
      <c r="F21" s="183" t="s">
        <v>49</v>
      </c>
      <c r="G21" s="183" t="s">
        <v>715</v>
      </c>
      <c r="H21" s="183" t="s">
        <v>49</v>
      </c>
      <c r="I21" s="183" t="s">
        <v>49</v>
      </c>
    </row>
    <row r="22" spans="1:9" ht="94.5">
      <c r="A22" s="184" t="s">
        <v>665</v>
      </c>
      <c r="B22" s="183" t="s">
        <v>717</v>
      </c>
      <c r="C22" s="183" t="s">
        <v>49</v>
      </c>
      <c r="D22" s="183" t="s">
        <v>49</v>
      </c>
      <c r="E22" s="183" t="s">
        <v>49</v>
      </c>
      <c r="F22" s="183" t="s">
        <v>49</v>
      </c>
      <c r="G22" s="183" t="s">
        <v>715</v>
      </c>
      <c r="H22" s="183" t="s">
        <v>49</v>
      </c>
      <c r="I22" s="183" t="s">
        <v>49</v>
      </c>
    </row>
    <row r="23" spans="1:9" ht="160.5">
      <c r="A23" s="184" t="s">
        <v>679</v>
      </c>
      <c r="B23" s="183" t="s">
        <v>718</v>
      </c>
      <c r="C23" s="183" t="s">
        <v>49</v>
      </c>
      <c r="D23" s="183" t="s">
        <v>49</v>
      </c>
      <c r="E23" s="183" t="s">
        <v>49</v>
      </c>
      <c r="F23" s="183" t="s">
        <v>49</v>
      </c>
      <c r="G23" s="183" t="s">
        <v>49</v>
      </c>
      <c r="H23" s="183" t="s">
        <v>49</v>
      </c>
      <c r="I23" s="183" t="s">
        <v>49</v>
      </c>
    </row>
    <row r="24" spans="1:9" ht="47.25">
      <c r="A24" s="184" t="s">
        <v>51</v>
      </c>
      <c r="B24" s="183" t="s">
        <v>710</v>
      </c>
      <c r="C24" s="183" t="s">
        <v>49</v>
      </c>
      <c r="D24" s="183" t="s">
        <v>49</v>
      </c>
      <c r="E24" s="183" t="s">
        <v>49</v>
      </c>
      <c r="F24" s="183" t="s">
        <v>49</v>
      </c>
      <c r="G24" s="183" t="s">
        <v>711</v>
      </c>
      <c r="H24" s="183" t="s">
        <v>49</v>
      </c>
      <c r="I24" s="183" t="s">
        <v>49</v>
      </c>
    </row>
    <row r="25" spans="1:9" ht="47.25">
      <c r="A25" s="184" t="s">
        <v>83</v>
      </c>
      <c r="B25" s="183" t="s">
        <v>712</v>
      </c>
      <c r="C25" s="183" t="s">
        <v>49</v>
      </c>
      <c r="D25" s="183" t="s">
        <v>49</v>
      </c>
      <c r="E25" s="183" t="s">
        <v>49</v>
      </c>
      <c r="F25" s="183" t="s">
        <v>49</v>
      </c>
      <c r="G25" s="183" t="s">
        <v>713</v>
      </c>
      <c r="H25" s="183" t="s">
        <v>49</v>
      </c>
      <c r="I25" s="183" t="s">
        <v>49</v>
      </c>
    </row>
    <row r="26" spans="1:9" ht="63">
      <c r="A26" s="184" t="s">
        <v>84</v>
      </c>
      <c r="B26" s="183" t="s">
        <v>714</v>
      </c>
      <c r="C26" s="183" t="s">
        <v>49</v>
      </c>
      <c r="D26" s="183" t="s">
        <v>49</v>
      </c>
      <c r="E26" s="183" t="s">
        <v>49</v>
      </c>
      <c r="F26" s="183" t="s">
        <v>49</v>
      </c>
      <c r="G26" s="183" t="s">
        <v>715</v>
      </c>
      <c r="H26" s="183" t="s">
        <v>49</v>
      </c>
      <c r="I26" s="183" t="s">
        <v>49</v>
      </c>
    </row>
    <row r="27" spans="1:9" ht="157.5">
      <c r="A27" s="184" t="s">
        <v>92</v>
      </c>
      <c r="B27" s="183" t="s">
        <v>716</v>
      </c>
      <c r="C27" s="183" t="s">
        <v>49</v>
      </c>
      <c r="D27" s="183" t="s">
        <v>49</v>
      </c>
      <c r="E27" s="183" t="s">
        <v>49</v>
      </c>
      <c r="F27" s="183" t="s">
        <v>49</v>
      </c>
      <c r="G27" s="183" t="s">
        <v>715</v>
      </c>
      <c r="H27" s="183" t="s">
        <v>49</v>
      </c>
      <c r="I27" s="183" t="s">
        <v>49</v>
      </c>
    </row>
    <row r="28" spans="1:9" ht="94.5">
      <c r="A28" s="184" t="s">
        <v>692</v>
      </c>
      <c r="B28" s="183" t="s">
        <v>717</v>
      </c>
      <c r="C28" s="183" t="s">
        <v>49</v>
      </c>
      <c r="D28" s="183" t="s">
        <v>49</v>
      </c>
      <c r="E28" s="183" t="s">
        <v>49</v>
      </c>
      <c r="F28" s="183" t="s">
        <v>49</v>
      </c>
      <c r="G28" s="183" t="s">
        <v>715</v>
      </c>
      <c r="H28" s="183" t="s">
        <v>49</v>
      </c>
      <c r="I28" s="183" t="s">
        <v>49</v>
      </c>
    </row>
    <row r="29" spans="1:9" ht="15">
      <c r="A29" s="190"/>
      <c r="B29" s="156"/>
      <c r="C29" s="156"/>
      <c r="D29" s="156"/>
      <c r="E29" s="156"/>
      <c r="F29" s="156"/>
      <c r="G29" s="156"/>
      <c r="H29" s="156"/>
      <c r="I29" s="156"/>
    </row>
    <row r="30" spans="1:9" ht="18">
      <c r="A30" s="190"/>
      <c r="B30" s="156" t="s">
        <v>719</v>
      </c>
      <c r="C30" s="156"/>
      <c r="D30" s="156"/>
      <c r="E30" s="156"/>
      <c r="F30" s="156"/>
      <c r="G30" s="156"/>
      <c r="H30" s="156"/>
      <c r="I30" s="156"/>
    </row>
    <row r="31" spans="1:9" ht="15">
      <c r="A31" s="190"/>
      <c r="B31" s="571" t="s">
        <v>720</v>
      </c>
      <c r="C31" s="571"/>
      <c r="D31" s="571"/>
      <c r="E31" s="571"/>
      <c r="F31" s="571"/>
      <c r="G31" s="571"/>
      <c r="H31" s="571"/>
      <c r="I31" s="571"/>
    </row>
    <row r="32" spans="1:9" ht="18">
      <c r="A32" s="190"/>
      <c r="B32" s="156" t="s">
        <v>702</v>
      </c>
      <c r="C32" s="156"/>
      <c r="D32" s="156"/>
      <c r="E32" s="156"/>
      <c r="F32" s="156"/>
      <c r="G32" s="156"/>
      <c r="H32" s="156"/>
      <c r="I32" s="156"/>
    </row>
    <row r="33" spans="1:9" ht="18">
      <c r="A33" s="190"/>
      <c r="B33" s="156" t="s">
        <v>721</v>
      </c>
      <c r="C33" s="156"/>
      <c r="D33" s="156"/>
      <c r="E33" s="156"/>
      <c r="F33" s="156"/>
      <c r="G33" s="156"/>
      <c r="H33" s="156"/>
      <c r="I33" s="156"/>
    </row>
    <row r="34" spans="1:9" ht="18">
      <c r="A34" s="190"/>
      <c r="B34" s="156" t="s">
        <v>722</v>
      </c>
      <c r="C34" s="156"/>
      <c r="D34" s="156"/>
      <c r="E34" s="156"/>
      <c r="F34" s="156"/>
      <c r="G34" s="156"/>
      <c r="H34" s="156"/>
      <c r="I34" s="156"/>
    </row>
    <row r="35" spans="1:9" ht="15">
      <c r="A35" s="190"/>
      <c r="B35" s="571" t="s">
        <v>723</v>
      </c>
      <c r="C35" s="571"/>
      <c r="D35" s="571"/>
      <c r="E35" s="571"/>
      <c r="F35" s="571"/>
      <c r="G35" s="571"/>
      <c r="H35" s="571"/>
      <c r="I35" s="571"/>
    </row>
    <row r="36" spans="1:9" ht="18">
      <c r="A36" s="190"/>
      <c r="B36" s="156" t="s">
        <v>724</v>
      </c>
      <c r="C36" s="156"/>
      <c r="D36" s="156"/>
      <c r="E36" s="156"/>
      <c r="F36" s="156"/>
      <c r="G36" s="156"/>
      <c r="H36" s="156"/>
      <c r="I36" s="156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7" customWidth="1"/>
    <col min="2" max="2" width="41.1640625" style="67" customWidth="1"/>
    <col min="3" max="3" width="25.5" style="67" customWidth="1"/>
    <col min="4" max="4" width="27.33203125" style="67" customWidth="1"/>
    <col min="5" max="5" width="21.1640625" style="67" customWidth="1"/>
    <col min="6" max="7" width="21.5" style="67" customWidth="1"/>
    <col min="8" max="8" width="38.5" style="67" customWidth="1"/>
    <col min="9" max="9" width="32" style="67" customWidth="1"/>
    <col min="10" max="13" width="26.5" style="67" customWidth="1"/>
    <col min="14" max="14" width="32.6640625" style="67" customWidth="1"/>
    <col min="15" max="15" width="26.5" style="67" customWidth="1"/>
    <col min="16" max="16" width="29.33203125" style="67" customWidth="1"/>
    <col min="17" max="19" width="27.33203125" style="67" customWidth="1"/>
    <col min="20" max="20" width="26.33203125" style="67" customWidth="1"/>
    <col min="21" max="21" width="13.33203125" style="67" customWidth="1"/>
    <col min="22" max="22" width="9.33203125" style="67"/>
    <col min="23" max="23" width="22.6640625" style="67" customWidth="1"/>
    <col min="24" max="24" width="23.6640625" style="67" customWidth="1"/>
    <col min="25" max="25" width="11.6640625" style="67" customWidth="1"/>
    <col min="26" max="26" width="11.1640625" style="67" customWidth="1"/>
    <col min="27" max="27" width="9.33203125" style="67"/>
    <col min="28" max="28" width="19.5" style="67" customWidth="1"/>
    <col min="29" max="29" width="25.1640625" style="67" customWidth="1"/>
    <col min="30" max="30" width="20.6640625" style="67" customWidth="1"/>
    <col min="31" max="31" width="19" style="67" customWidth="1"/>
    <col min="32" max="16384" width="9.33203125" style="67"/>
  </cols>
  <sheetData>
    <row r="1" spans="1:31" ht="18.75">
      <c r="A1" s="193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38"/>
      <c r="O1" s="194"/>
      <c r="P1" s="194"/>
      <c r="Q1" s="156"/>
      <c r="R1" s="156"/>
      <c r="S1" s="156"/>
      <c r="T1" s="155"/>
      <c r="U1" s="155"/>
      <c r="V1" s="155"/>
      <c r="W1" s="155"/>
      <c r="X1" s="194"/>
      <c r="Y1" s="194"/>
      <c r="Z1" s="194"/>
      <c r="AA1" s="194"/>
      <c r="AB1" s="194"/>
      <c r="AC1" s="587" t="s">
        <v>78</v>
      </c>
      <c r="AD1" s="587"/>
      <c r="AE1" s="587"/>
    </row>
    <row r="2" spans="1:31" ht="18.75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39"/>
      <c r="O2" s="194"/>
      <c r="P2" s="194"/>
      <c r="Q2" s="156"/>
      <c r="R2" s="156"/>
      <c r="S2" s="156"/>
      <c r="T2" s="155"/>
      <c r="U2" s="155"/>
      <c r="V2" s="155"/>
      <c r="W2" s="155"/>
      <c r="X2" s="194"/>
      <c r="Y2" s="194"/>
      <c r="Z2" s="194"/>
      <c r="AA2" s="194"/>
      <c r="AB2" s="194"/>
      <c r="AC2" s="587" t="s">
        <v>868</v>
      </c>
      <c r="AD2" s="587"/>
      <c r="AE2" s="587"/>
    </row>
    <row r="3" spans="1:31" ht="18.75">
      <c r="A3" s="195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39"/>
      <c r="O3" s="194"/>
      <c r="P3" s="194"/>
      <c r="Q3" s="156"/>
      <c r="R3" s="156"/>
      <c r="S3" s="156"/>
      <c r="T3" s="155"/>
      <c r="U3" s="155"/>
      <c r="V3" s="155"/>
      <c r="W3" s="155"/>
      <c r="X3" s="194"/>
      <c r="Y3" s="194"/>
      <c r="Z3" s="194"/>
      <c r="AA3" s="194"/>
      <c r="AB3" s="194"/>
      <c r="AC3" s="587" t="s">
        <v>890</v>
      </c>
      <c r="AD3" s="587"/>
      <c r="AE3" s="587"/>
    </row>
    <row r="4" spans="1:31" ht="16.5">
      <c r="A4" s="557" t="s">
        <v>725</v>
      </c>
      <c r="B4" s="557"/>
      <c r="C4" s="557"/>
      <c r="D4" s="557"/>
      <c r="E4" s="557"/>
      <c r="F4" s="557"/>
      <c r="G4" s="557"/>
      <c r="H4" s="557"/>
      <c r="I4" s="557"/>
      <c r="J4" s="557"/>
      <c r="K4" s="557"/>
      <c r="L4" s="557"/>
      <c r="M4" s="557"/>
      <c r="N4" s="557"/>
      <c r="O4" s="194"/>
      <c r="P4" s="194"/>
      <c r="Q4" s="156"/>
      <c r="R4" s="156"/>
      <c r="S4" s="156"/>
      <c r="T4" s="155"/>
      <c r="U4" s="155"/>
      <c r="V4" s="155"/>
      <c r="W4" s="155"/>
      <c r="X4" s="194"/>
      <c r="Y4" s="194"/>
      <c r="Z4" s="194"/>
      <c r="AA4" s="194"/>
      <c r="AB4" s="194"/>
      <c r="AC4" s="587" t="s">
        <v>883</v>
      </c>
      <c r="AD4" s="587"/>
      <c r="AE4" s="587"/>
    </row>
    <row r="5" spans="1:31" ht="15.75">
      <c r="A5" s="588"/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  <c r="M5" s="588"/>
      <c r="N5" s="588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4"/>
      <c r="AE5" s="194"/>
    </row>
    <row r="6" spans="1:31" ht="15.75">
      <c r="A6" s="509" t="s">
        <v>726</v>
      </c>
      <c r="B6" s="509"/>
      <c r="C6" s="509"/>
      <c r="D6" s="509"/>
      <c r="E6" s="509"/>
      <c r="F6" s="509"/>
      <c r="G6" s="509"/>
      <c r="H6" s="509"/>
      <c r="I6" s="509"/>
      <c r="J6" s="509"/>
      <c r="K6" s="509"/>
      <c r="L6" s="509"/>
      <c r="M6" s="509"/>
      <c r="N6" s="509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</row>
    <row r="7" spans="1:31" ht="15.75">
      <c r="A7" s="419" t="s">
        <v>204</v>
      </c>
      <c r="B7" s="419"/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</row>
    <row r="8" spans="1:31" ht="15.75">
      <c r="A8" s="589"/>
      <c r="B8" s="589"/>
      <c r="C8" s="589"/>
      <c r="D8" s="589"/>
      <c r="E8" s="589"/>
      <c r="F8" s="589"/>
      <c r="G8" s="589"/>
      <c r="H8" s="589"/>
      <c r="I8" s="589"/>
      <c r="J8" s="589"/>
      <c r="K8" s="589"/>
      <c r="L8" s="589"/>
      <c r="M8" s="589"/>
      <c r="N8" s="589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4"/>
      <c r="AE8" s="194"/>
    </row>
    <row r="9" spans="1:31" ht="16.5">
      <c r="A9" s="529" t="s">
        <v>875</v>
      </c>
      <c r="B9" s="529"/>
      <c r="C9" s="529"/>
      <c r="D9" s="529"/>
      <c r="E9" s="529"/>
      <c r="F9" s="529"/>
      <c r="G9" s="529"/>
      <c r="H9" s="529"/>
      <c r="I9" s="529"/>
      <c r="J9" s="529"/>
      <c r="K9" s="529"/>
      <c r="L9" s="529"/>
      <c r="M9" s="529"/>
      <c r="N9" s="529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</row>
    <row r="10" spans="1:31" ht="18.75">
      <c r="A10" s="590"/>
      <c r="B10" s="590"/>
      <c r="C10" s="590"/>
      <c r="D10" s="590"/>
      <c r="E10" s="590"/>
      <c r="F10" s="590"/>
      <c r="G10" s="590"/>
      <c r="H10" s="590"/>
      <c r="I10" s="590"/>
      <c r="J10" s="590"/>
      <c r="K10" s="590"/>
      <c r="L10" s="590"/>
      <c r="M10" s="590"/>
      <c r="N10" s="590"/>
      <c r="O10" s="590"/>
      <c r="P10" s="590"/>
      <c r="Q10" s="590"/>
      <c r="R10" s="590"/>
      <c r="S10" s="590"/>
      <c r="T10" s="590"/>
      <c r="U10" s="590"/>
      <c r="V10" s="590"/>
      <c r="W10" s="590"/>
      <c r="X10" s="590"/>
      <c r="Y10" s="590"/>
      <c r="Z10" s="590"/>
      <c r="AA10" s="590"/>
      <c r="AB10" s="590"/>
      <c r="AC10" s="590"/>
      <c r="AD10" s="194"/>
      <c r="AE10" s="194"/>
    </row>
    <row r="11" spans="1:31" ht="153.75" customHeight="1">
      <c r="A11" s="578" t="s">
        <v>30</v>
      </c>
      <c r="B11" s="578" t="s">
        <v>206</v>
      </c>
      <c r="C11" s="578" t="s">
        <v>727</v>
      </c>
      <c r="D11" s="539" t="s">
        <v>728</v>
      </c>
      <c r="E11" s="579" t="s">
        <v>729</v>
      </c>
      <c r="F11" s="579" t="s">
        <v>730</v>
      </c>
      <c r="G11" s="579" t="s">
        <v>731</v>
      </c>
      <c r="H11" s="578" t="s">
        <v>732</v>
      </c>
      <c r="I11" s="578"/>
      <c r="J11" s="578"/>
      <c r="K11" s="578"/>
      <c r="L11" s="577" t="s">
        <v>733</v>
      </c>
      <c r="M11" s="577"/>
      <c r="N11" s="536" t="s">
        <v>734</v>
      </c>
      <c r="O11" s="536" t="s">
        <v>735</v>
      </c>
      <c r="P11" s="542" t="s">
        <v>736</v>
      </c>
      <c r="Q11" s="539" t="s">
        <v>737</v>
      </c>
      <c r="R11" s="539"/>
      <c r="S11" s="537" t="s">
        <v>592</v>
      </c>
      <c r="T11" s="537" t="s">
        <v>738</v>
      </c>
      <c r="U11" s="536" t="s">
        <v>739</v>
      </c>
      <c r="V11" s="536"/>
      <c r="W11" s="536"/>
      <c r="X11" s="536"/>
      <c r="Y11" s="536"/>
      <c r="Z11" s="536"/>
      <c r="AA11" s="582" t="s">
        <v>740</v>
      </c>
      <c r="AB11" s="583"/>
      <c r="AC11" s="577" t="s">
        <v>741</v>
      </c>
      <c r="AD11" s="577" t="s">
        <v>742</v>
      </c>
      <c r="AE11" s="577"/>
    </row>
    <row r="12" spans="1:31" ht="121.5" customHeight="1">
      <c r="A12" s="578"/>
      <c r="B12" s="578"/>
      <c r="C12" s="578"/>
      <c r="D12" s="539"/>
      <c r="E12" s="586"/>
      <c r="F12" s="586"/>
      <c r="G12" s="586"/>
      <c r="H12" s="578" t="s">
        <v>743</v>
      </c>
      <c r="I12" s="578" t="s">
        <v>744</v>
      </c>
      <c r="J12" s="578" t="s">
        <v>745</v>
      </c>
      <c r="K12" s="579" t="s">
        <v>746</v>
      </c>
      <c r="L12" s="577"/>
      <c r="M12" s="577"/>
      <c r="N12" s="536"/>
      <c r="O12" s="536"/>
      <c r="P12" s="543"/>
      <c r="Q12" s="539"/>
      <c r="R12" s="539"/>
      <c r="S12" s="556"/>
      <c r="T12" s="556"/>
      <c r="U12" s="581" t="s">
        <v>747</v>
      </c>
      <c r="V12" s="581"/>
      <c r="W12" s="536" t="s">
        <v>748</v>
      </c>
      <c r="X12" s="536"/>
      <c r="Y12" s="533" t="s">
        <v>749</v>
      </c>
      <c r="Z12" s="535"/>
      <c r="AA12" s="584"/>
      <c r="AB12" s="585"/>
      <c r="AC12" s="577"/>
      <c r="AD12" s="577"/>
      <c r="AE12" s="577"/>
    </row>
    <row r="13" spans="1:31" ht="100.5" customHeight="1">
      <c r="A13" s="578"/>
      <c r="B13" s="578"/>
      <c r="C13" s="578"/>
      <c r="D13" s="539"/>
      <c r="E13" s="580"/>
      <c r="F13" s="580"/>
      <c r="G13" s="580"/>
      <c r="H13" s="578"/>
      <c r="I13" s="578"/>
      <c r="J13" s="578"/>
      <c r="K13" s="580"/>
      <c r="L13" s="173" t="s">
        <v>750</v>
      </c>
      <c r="M13" s="197" t="s">
        <v>751</v>
      </c>
      <c r="N13" s="536"/>
      <c r="O13" s="536"/>
      <c r="P13" s="544"/>
      <c r="Q13" s="172" t="s">
        <v>258</v>
      </c>
      <c r="R13" s="172" t="s">
        <v>619</v>
      </c>
      <c r="S13" s="538"/>
      <c r="T13" s="538"/>
      <c r="U13" s="199" t="s">
        <v>620</v>
      </c>
      <c r="V13" s="199" t="s">
        <v>621</v>
      </c>
      <c r="W13" s="199" t="s">
        <v>620</v>
      </c>
      <c r="X13" s="199" t="s">
        <v>621</v>
      </c>
      <c r="Y13" s="173" t="s">
        <v>620</v>
      </c>
      <c r="Z13" s="198" t="s">
        <v>621</v>
      </c>
      <c r="AA13" s="173" t="s">
        <v>620</v>
      </c>
      <c r="AB13" s="198" t="s">
        <v>621</v>
      </c>
      <c r="AC13" s="577"/>
      <c r="AD13" s="200" t="s">
        <v>752</v>
      </c>
      <c r="AE13" s="197" t="s">
        <v>753</v>
      </c>
    </row>
    <row r="14" spans="1:31" ht="15.75">
      <c r="A14" s="201">
        <v>1</v>
      </c>
      <c r="B14" s="201">
        <v>2</v>
      </c>
      <c r="C14" s="201">
        <v>3</v>
      </c>
      <c r="D14" s="201">
        <v>4</v>
      </c>
      <c r="E14" s="201">
        <v>5</v>
      </c>
      <c r="F14" s="201">
        <v>6</v>
      </c>
      <c r="G14" s="201">
        <v>7</v>
      </c>
      <c r="H14" s="201">
        <v>8</v>
      </c>
      <c r="I14" s="201">
        <v>9</v>
      </c>
      <c r="J14" s="201">
        <v>10</v>
      </c>
      <c r="K14" s="201">
        <v>11</v>
      </c>
      <c r="L14" s="202">
        <v>12</v>
      </c>
      <c r="M14" s="202">
        <v>13</v>
      </c>
      <c r="N14" s="202">
        <v>14</v>
      </c>
      <c r="O14" s="202">
        <v>15</v>
      </c>
      <c r="P14" s="202">
        <v>16</v>
      </c>
      <c r="Q14" s="202">
        <v>17</v>
      </c>
      <c r="R14" s="202">
        <v>18</v>
      </c>
      <c r="S14" s="202">
        <v>19</v>
      </c>
      <c r="T14" s="202">
        <v>20</v>
      </c>
      <c r="U14" s="202">
        <v>21</v>
      </c>
      <c r="V14" s="202">
        <v>22</v>
      </c>
      <c r="W14" s="202">
        <v>23</v>
      </c>
      <c r="X14" s="202">
        <v>24</v>
      </c>
      <c r="Y14" s="202">
        <v>25</v>
      </c>
      <c r="Z14" s="202">
        <v>26</v>
      </c>
      <c r="AA14" s="202">
        <v>27</v>
      </c>
      <c r="AB14" s="202">
        <v>28</v>
      </c>
      <c r="AC14" s="202">
        <v>29</v>
      </c>
      <c r="AD14" s="202">
        <v>30</v>
      </c>
      <c r="AE14" s="202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3" t="s">
        <v>49</v>
      </c>
      <c r="E15" s="203" t="s">
        <v>49</v>
      </c>
      <c r="F15" s="203" t="s">
        <v>49</v>
      </c>
      <c r="G15" s="203" t="s">
        <v>49</v>
      </c>
      <c r="H15" s="203" t="s">
        <v>49</v>
      </c>
      <c r="I15" s="203" t="s">
        <v>49</v>
      </c>
      <c r="J15" s="203" t="s">
        <v>49</v>
      </c>
      <c r="K15" s="203" t="s">
        <v>49</v>
      </c>
      <c r="L15" s="203" t="s">
        <v>49</v>
      </c>
      <c r="M15" s="203" t="s">
        <v>49</v>
      </c>
      <c r="N15" s="203" t="s">
        <v>49</v>
      </c>
      <c r="O15" s="203" t="s">
        <v>49</v>
      </c>
      <c r="P15" s="203" t="s">
        <v>49</v>
      </c>
      <c r="Q15" s="203" t="s">
        <v>49</v>
      </c>
      <c r="R15" s="203" t="s">
        <v>49</v>
      </c>
      <c r="S15" s="203" t="s">
        <v>49</v>
      </c>
      <c r="T15" s="203" t="s">
        <v>49</v>
      </c>
      <c r="U15" s="203" t="s">
        <v>49</v>
      </c>
      <c r="V15" s="203" t="s">
        <v>49</v>
      </c>
      <c r="W15" s="203" t="s">
        <v>49</v>
      </c>
      <c r="X15" s="203" t="s">
        <v>49</v>
      </c>
      <c r="Y15" s="203" t="s">
        <v>49</v>
      </c>
      <c r="Z15" s="203" t="s">
        <v>49</v>
      </c>
      <c r="AA15" s="203" t="s">
        <v>49</v>
      </c>
      <c r="AB15" s="203" t="s">
        <v>49</v>
      </c>
      <c r="AC15" s="203" t="s">
        <v>49</v>
      </c>
      <c r="AD15" s="203" t="s">
        <v>49</v>
      </c>
      <c r="AE15" s="203" t="s">
        <v>49</v>
      </c>
    </row>
    <row r="16" spans="1:31" s="353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3" t="s">
        <v>49</v>
      </c>
      <c r="E16" s="203" t="s">
        <v>49</v>
      </c>
      <c r="F16" s="203" t="s">
        <v>49</v>
      </c>
      <c r="G16" s="203" t="s">
        <v>49</v>
      </c>
      <c r="H16" s="203" t="s">
        <v>49</v>
      </c>
      <c r="I16" s="203" t="s">
        <v>49</v>
      </c>
      <c r="J16" s="203" t="s">
        <v>49</v>
      </c>
      <c r="K16" s="203" t="s">
        <v>49</v>
      </c>
      <c r="L16" s="203" t="s">
        <v>49</v>
      </c>
      <c r="M16" s="203" t="s">
        <v>49</v>
      </c>
      <c r="N16" s="203" t="s">
        <v>49</v>
      </c>
      <c r="O16" s="203" t="s">
        <v>49</v>
      </c>
      <c r="P16" s="203" t="s">
        <v>49</v>
      </c>
      <c r="Q16" s="203" t="s">
        <v>49</v>
      </c>
      <c r="R16" s="203" t="s">
        <v>49</v>
      </c>
      <c r="S16" s="203" t="s">
        <v>49</v>
      </c>
      <c r="T16" s="203" t="s">
        <v>49</v>
      </c>
      <c r="U16" s="203" t="s">
        <v>49</v>
      </c>
      <c r="V16" s="203" t="s">
        <v>49</v>
      </c>
      <c r="W16" s="203" t="s">
        <v>49</v>
      </c>
      <c r="X16" s="203" t="s">
        <v>49</v>
      </c>
      <c r="Y16" s="203" t="s">
        <v>49</v>
      </c>
      <c r="Z16" s="203" t="s">
        <v>49</v>
      </c>
      <c r="AA16" s="203" t="s">
        <v>49</v>
      </c>
      <c r="AB16" s="203" t="s">
        <v>49</v>
      </c>
      <c r="AC16" s="203" t="s">
        <v>49</v>
      </c>
      <c r="AD16" s="203" t="s">
        <v>49</v>
      </c>
      <c r="AE16" s="203" t="s">
        <v>49</v>
      </c>
    </row>
    <row r="17" spans="1:31" s="353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3" t="s">
        <v>49</v>
      </c>
      <c r="E17" s="203" t="s">
        <v>49</v>
      </c>
      <c r="F17" s="203" t="s">
        <v>49</v>
      </c>
      <c r="G17" s="203" t="s">
        <v>49</v>
      </c>
      <c r="H17" s="203" t="s">
        <v>49</v>
      </c>
      <c r="I17" s="203" t="s">
        <v>49</v>
      </c>
      <c r="J17" s="203" t="s">
        <v>49</v>
      </c>
      <c r="K17" s="203" t="s">
        <v>49</v>
      </c>
      <c r="L17" s="203" t="s">
        <v>49</v>
      </c>
      <c r="M17" s="203" t="s">
        <v>49</v>
      </c>
      <c r="N17" s="203" t="s">
        <v>49</v>
      </c>
      <c r="O17" s="203" t="s">
        <v>49</v>
      </c>
      <c r="P17" s="203" t="s">
        <v>49</v>
      </c>
      <c r="Q17" s="203" t="s">
        <v>49</v>
      </c>
      <c r="R17" s="203" t="s">
        <v>49</v>
      </c>
      <c r="S17" s="203" t="s">
        <v>49</v>
      </c>
      <c r="T17" s="203" t="s">
        <v>49</v>
      </c>
      <c r="U17" s="203" t="s">
        <v>49</v>
      </c>
      <c r="V17" s="203" t="s">
        <v>49</v>
      </c>
      <c r="W17" s="203" t="s">
        <v>49</v>
      </c>
      <c r="X17" s="203" t="s">
        <v>49</v>
      </c>
      <c r="Y17" s="203" t="s">
        <v>49</v>
      </c>
      <c r="Z17" s="203" t="s">
        <v>49</v>
      </c>
      <c r="AA17" s="203" t="s">
        <v>49</v>
      </c>
      <c r="AB17" s="203" t="s">
        <v>49</v>
      </c>
      <c r="AC17" s="203" t="s">
        <v>49</v>
      </c>
      <c r="AD17" s="203" t="s">
        <v>49</v>
      </c>
      <c r="AE17" s="203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3"/>
      <c r="E18" s="203"/>
      <c r="F18" s="203"/>
      <c r="G18" s="203"/>
      <c r="H18" s="203"/>
      <c r="I18" s="203"/>
      <c r="J18" s="203"/>
      <c r="K18" s="203"/>
      <c r="L18" s="204"/>
      <c r="M18" s="204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3" t="s">
        <v>49</v>
      </c>
      <c r="E19" s="203" t="s">
        <v>49</v>
      </c>
      <c r="F19" s="203" t="s">
        <v>49</v>
      </c>
      <c r="G19" s="203" t="s">
        <v>49</v>
      </c>
      <c r="H19" s="203" t="s">
        <v>49</v>
      </c>
      <c r="I19" s="203" t="s">
        <v>49</v>
      </c>
      <c r="J19" s="203" t="s">
        <v>49</v>
      </c>
      <c r="K19" s="203" t="s">
        <v>49</v>
      </c>
      <c r="L19" s="203" t="s">
        <v>49</v>
      </c>
      <c r="M19" s="203" t="s">
        <v>49</v>
      </c>
      <c r="N19" s="203" t="s">
        <v>49</v>
      </c>
      <c r="O19" s="203" t="s">
        <v>49</v>
      </c>
      <c r="P19" s="203" t="s">
        <v>49</v>
      </c>
      <c r="Q19" s="203" t="s">
        <v>49</v>
      </c>
      <c r="R19" s="203" t="s">
        <v>49</v>
      </c>
      <c r="S19" s="203" t="s">
        <v>49</v>
      </c>
      <c r="T19" s="203" t="s">
        <v>49</v>
      </c>
      <c r="U19" s="203" t="s">
        <v>49</v>
      </c>
      <c r="V19" s="203" t="s">
        <v>49</v>
      </c>
      <c r="W19" s="203" t="s">
        <v>49</v>
      </c>
      <c r="X19" s="203" t="s">
        <v>49</v>
      </c>
      <c r="Y19" s="203" t="s">
        <v>49</v>
      </c>
      <c r="Z19" s="203" t="s">
        <v>49</v>
      </c>
      <c r="AA19" s="203" t="s">
        <v>49</v>
      </c>
      <c r="AB19" s="203" t="s">
        <v>49</v>
      </c>
      <c r="AC19" s="203" t="s">
        <v>49</v>
      </c>
      <c r="AD19" s="203" t="s">
        <v>49</v>
      </c>
      <c r="AE19" s="203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3" t="s">
        <v>49</v>
      </c>
      <c r="E20" s="203" t="s">
        <v>49</v>
      </c>
      <c r="F20" s="203" t="s">
        <v>49</v>
      </c>
      <c r="G20" s="203" t="s">
        <v>49</v>
      </c>
      <c r="H20" s="203" t="s">
        <v>49</v>
      </c>
      <c r="I20" s="203" t="s">
        <v>49</v>
      </c>
      <c r="J20" s="203" t="s">
        <v>49</v>
      </c>
      <c r="K20" s="203" t="s">
        <v>49</v>
      </c>
      <c r="L20" s="203" t="s">
        <v>49</v>
      </c>
      <c r="M20" s="203" t="s">
        <v>49</v>
      </c>
      <c r="N20" s="203" t="s">
        <v>49</v>
      </c>
      <c r="O20" s="203" t="s">
        <v>49</v>
      </c>
      <c r="P20" s="203" t="s">
        <v>49</v>
      </c>
      <c r="Q20" s="203" t="s">
        <v>49</v>
      </c>
      <c r="R20" s="203" t="s">
        <v>49</v>
      </c>
      <c r="S20" s="203" t="s">
        <v>49</v>
      </c>
      <c r="T20" s="203" t="s">
        <v>49</v>
      </c>
      <c r="U20" s="203" t="s">
        <v>49</v>
      </c>
      <c r="V20" s="203" t="s">
        <v>49</v>
      </c>
      <c r="W20" s="203" t="s">
        <v>49</v>
      </c>
      <c r="X20" s="203" t="s">
        <v>49</v>
      </c>
      <c r="Y20" s="203" t="s">
        <v>49</v>
      </c>
      <c r="Z20" s="203" t="s">
        <v>49</v>
      </c>
      <c r="AA20" s="203" t="s">
        <v>49</v>
      </c>
      <c r="AB20" s="203" t="s">
        <v>49</v>
      </c>
      <c r="AC20" s="203" t="s">
        <v>49</v>
      </c>
      <c r="AD20" s="203" t="s">
        <v>49</v>
      </c>
      <c r="AE20" s="203" t="s">
        <v>49</v>
      </c>
    </row>
    <row r="21" spans="1:31" s="353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3">
        <v>1992</v>
      </c>
      <c r="E21" s="203" t="s">
        <v>49</v>
      </c>
      <c r="F21" s="203" t="s">
        <v>49</v>
      </c>
      <c r="G21" s="203" t="s">
        <v>49</v>
      </c>
      <c r="H21" s="203" t="s">
        <v>49</v>
      </c>
      <c r="I21" s="203" t="s">
        <v>49</v>
      </c>
      <c r="J21" s="350" t="s">
        <v>49</v>
      </c>
      <c r="K21" s="203" t="s">
        <v>49</v>
      </c>
      <c r="L21" s="204" t="s">
        <v>467</v>
      </c>
      <c r="M21" s="204" t="s">
        <v>467</v>
      </c>
      <c r="N21" s="203" t="s">
        <v>467</v>
      </c>
      <c r="O21" s="203" t="s">
        <v>467</v>
      </c>
      <c r="P21" s="203" t="s">
        <v>754</v>
      </c>
      <c r="Q21" s="203" t="s">
        <v>49</v>
      </c>
      <c r="R21" s="203" t="s">
        <v>49</v>
      </c>
      <c r="S21" s="203" t="s">
        <v>49</v>
      </c>
      <c r="T21" s="203" t="s">
        <v>49</v>
      </c>
      <c r="U21" s="203" t="s">
        <v>49</v>
      </c>
      <c r="V21" s="203" t="s">
        <v>49</v>
      </c>
      <c r="W21" s="203" t="s">
        <v>49</v>
      </c>
      <c r="X21" s="203" t="s">
        <v>49</v>
      </c>
      <c r="Y21" s="203" t="s">
        <v>49</v>
      </c>
      <c r="Z21" s="203" t="s">
        <v>49</v>
      </c>
      <c r="AA21" s="203" t="s">
        <v>49</v>
      </c>
      <c r="AB21" s="203" t="s">
        <v>49</v>
      </c>
      <c r="AC21" s="351" t="s">
        <v>755</v>
      </c>
      <c r="AD21" s="203" t="s">
        <v>49</v>
      </c>
      <c r="AE21" s="203" t="s">
        <v>49</v>
      </c>
    </row>
    <row r="22" spans="1:31" s="353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3" t="s">
        <v>756</v>
      </c>
      <c r="E22" s="203" t="s">
        <v>49</v>
      </c>
      <c r="F22" s="203" t="s">
        <v>49</v>
      </c>
      <c r="G22" s="203" t="s">
        <v>49</v>
      </c>
      <c r="H22" s="203" t="s">
        <v>49</v>
      </c>
      <c r="I22" s="203" t="s">
        <v>49</v>
      </c>
      <c r="J22" s="350" t="s">
        <v>49</v>
      </c>
      <c r="K22" s="203" t="s">
        <v>49</v>
      </c>
      <c r="L22" s="204" t="s">
        <v>467</v>
      </c>
      <c r="M22" s="204" t="s">
        <v>467</v>
      </c>
      <c r="N22" s="203" t="s">
        <v>467</v>
      </c>
      <c r="O22" s="203" t="s">
        <v>467</v>
      </c>
      <c r="P22" s="203" t="s">
        <v>896</v>
      </c>
      <c r="Q22" s="203" t="s">
        <v>49</v>
      </c>
      <c r="R22" s="203" t="s">
        <v>49</v>
      </c>
      <c r="S22" s="203" t="s">
        <v>49</v>
      </c>
      <c r="T22" s="203" t="s">
        <v>49</v>
      </c>
      <c r="U22" s="203" t="s">
        <v>49</v>
      </c>
      <c r="V22" s="203" t="s">
        <v>49</v>
      </c>
      <c r="W22" s="203" t="s">
        <v>49</v>
      </c>
      <c r="X22" s="203" t="s">
        <v>49</v>
      </c>
      <c r="Y22" s="203" t="s">
        <v>49</v>
      </c>
      <c r="Z22" s="203" t="s">
        <v>49</v>
      </c>
      <c r="AA22" s="203" t="s">
        <v>49</v>
      </c>
      <c r="AB22" s="203" t="s">
        <v>49</v>
      </c>
      <c r="AC22" s="351" t="s">
        <v>755</v>
      </c>
      <c r="AD22" s="203" t="s">
        <v>49</v>
      </c>
      <c r="AE22" s="203" t="s">
        <v>49</v>
      </c>
    </row>
    <row r="23" spans="1:31" s="353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3" t="s">
        <v>756</v>
      </c>
      <c r="E23" s="203" t="s">
        <v>49</v>
      </c>
      <c r="F23" s="203" t="s">
        <v>49</v>
      </c>
      <c r="G23" s="203" t="s">
        <v>49</v>
      </c>
      <c r="H23" s="203" t="s">
        <v>49</v>
      </c>
      <c r="I23" s="203" t="s">
        <v>49</v>
      </c>
      <c r="J23" s="350" t="s">
        <v>49</v>
      </c>
      <c r="K23" s="203" t="s">
        <v>49</v>
      </c>
      <c r="L23" s="204" t="s">
        <v>467</v>
      </c>
      <c r="M23" s="204" t="s">
        <v>467</v>
      </c>
      <c r="N23" s="203" t="s">
        <v>758</v>
      </c>
      <c r="O23" s="203" t="s">
        <v>467</v>
      </c>
      <c r="P23" s="203" t="s">
        <v>897</v>
      </c>
      <c r="Q23" s="203" t="s">
        <v>49</v>
      </c>
      <c r="R23" s="203" t="s">
        <v>49</v>
      </c>
      <c r="S23" s="203" t="s">
        <v>49</v>
      </c>
      <c r="T23" s="203" t="s">
        <v>49</v>
      </c>
      <c r="U23" s="203" t="s">
        <v>49</v>
      </c>
      <c r="V23" s="203" t="s">
        <v>49</v>
      </c>
      <c r="W23" s="203" t="s">
        <v>49</v>
      </c>
      <c r="X23" s="203" t="s">
        <v>49</v>
      </c>
      <c r="Y23" s="203" t="s">
        <v>49</v>
      </c>
      <c r="Z23" s="203" t="s">
        <v>49</v>
      </c>
      <c r="AA23" s="203" t="s">
        <v>49</v>
      </c>
      <c r="AB23" s="203" t="s">
        <v>49</v>
      </c>
      <c r="AC23" s="351" t="s">
        <v>755</v>
      </c>
      <c r="AD23" s="203" t="s">
        <v>49</v>
      </c>
      <c r="AE23" s="203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4" t="s">
        <v>49</v>
      </c>
      <c r="E24" s="204" t="s">
        <v>49</v>
      </c>
      <c r="F24" s="204" t="s">
        <v>49</v>
      </c>
      <c r="G24" s="204" t="s">
        <v>49</v>
      </c>
      <c r="H24" s="204" t="s">
        <v>49</v>
      </c>
      <c r="I24" s="204" t="s">
        <v>49</v>
      </c>
      <c r="J24" s="204" t="s">
        <v>49</v>
      </c>
      <c r="K24" s="204" t="s">
        <v>49</v>
      </c>
      <c r="L24" s="204" t="s">
        <v>49</v>
      </c>
      <c r="M24" s="204" t="s">
        <v>49</v>
      </c>
      <c r="N24" s="204" t="s">
        <v>49</v>
      </c>
      <c r="O24" s="204" t="s">
        <v>49</v>
      </c>
      <c r="P24" s="204" t="s">
        <v>49</v>
      </c>
      <c r="Q24" s="204" t="s">
        <v>49</v>
      </c>
      <c r="R24" s="204" t="s">
        <v>49</v>
      </c>
      <c r="S24" s="204" t="s">
        <v>49</v>
      </c>
      <c r="T24" s="204" t="s">
        <v>49</v>
      </c>
      <c r="U24" s="204" t="s">
        <v>49</v>
      </c>
      <c r="V24" s="204" t="s">
        <v>49</v>
      </c>
      <c r="W24" s="204" t="s">
        <v>49</v>
      </c>
      <c r="X24" s="204" t="s">
        <v>49</v>
      </c>
      <c r="Y24" s="204" t="s">
        <v>49</v>
      </c>
      <c r="Z24" s="204" t="s">
        <v>49</v>
      </c>
      <c r="AA24" s="204" t="s">
        <v>49</v>
      </c>
      <c r="AB24" s="204" t="s">
        <v>49</v>
      </c>
      <c r="AC24" s="204" t="s">
        <v>49</v>
      </c>
      <c r="AD24" s="204" t="s">
        <v>49</v>
      </c>
      <c r="AE24" s="204" t="s">
        <v>49</v>
      </c>
    </row>
    <row r="25" spans="1:31" s="353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4" t="s">
        <v>49</v>
      </c>
      <c r="E25" s="204" t="s">
        <v>49</v>
      </c>
      <c r="F25" s="204" t="s">
        <v>49</v>
      </c>
      <c r="G25" s="204" t="s">
        <v>49</v>
      </c>
      <c r="H25" s="204" t="s">
        <v>49</v>
      </c>
      <c r="I25" s="204" t="s">
        <v>49</v>
      </c>
      <c r="J25" s="204" t="s">
        <v>49</v>
      </c>
      <c r="K25" s="204" t="s">
        <v>49</v>
      </c>
      <c r="L25" s="204" t="s">
        <v>49</v>
      </c>
      <c r="M25" s="204" t="s">
        <v>49</v>
      </c>
      <c r="N25" s="204" t="s">
        <v>49</v>
      </c>
      <c r="O25" s="204" t="s">
        <v>49</v>
      </c>
      <c r="P25" s="204" t="s">
        <v>49</v>
      </c>
      <c r="Q25" s="204" t="s">
        <v>49</v>
      </c>
      <c r="R25" s="204" t="s">
        <v>49</v>
      </c>
      <c r="S25" s="204" t="s">
        <v>49</v>
      </c>
      <c r="T25" s="204" t="s">
        <v>49</v>
      </c>
      <c r="U25" s="204" t="s">
        <v>49</v>
      </c>
      <c r="V25" s="204" t="s">
        <v>49</v>
      </c>
      <c r="W25" s="204" t="s">
        <v>49</v>
      </c>
      <c r="X25" s="204" t="s">
        <v>49</v>
      </c>
      <c r="Y25" s="204" t="s">
        <v>49</v>
      </c>
      <c r="Z25" s="204" t="s">
        <v>49</v>
      </c>
      <c r="AA25" s="204" t="s">
        <v>49</v>
      </c>
      <c r="AB25" s="204" t="s">
        <v>49</v>
      </c>
      <c r="AC25" s="204" t="s">
        <v>49</v>
      </c>
      <c r="AD25" s="204" t="s">
        <v>49</v>
      </c>
      <c r="AE25" s="204" t="s">
        <v>49</v>
      </c>
    </row>
    <row r="26" spans="1:31" s="353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4">
        <v>1992</v>
      </c>
      <c r="E26" s="204" t="s">
        <v>49</v>
      </c>
      <c r="F26" s="204" t="s">
        <v>49</v>
      </c>
      <c r="G26" s="204" t="s">
        <v>49</v>
      </c>
      <c r="H26" s="204" t="s">
        <v>49</v>
      </c>
      <c r="I26" s="204" t="s">
        <v>49</v>
      </c>
      <c r="J26" s="204" t="s">
        <v>49</v>
      </c>
      <c r="K26" s="204" t="s">
        <v>49</v>
      </c>
      <c r="L26" s="204" t="s">
        <v>467</v>
      </c>
      <c r="M26" s="204" t="s">
        <v>467</v>
      </c>
      <c r="N26" s="204" t="s">
        <v>467</v>
      </c>
      <c r="O26" s="204" t="s">
        <v>467</v>
      </c>
      <c r="P26" s="339" t="s">
        <v>899</v>
      </c>
      <c r="Q26" s="204" t="s">
        <v>49</v>
      </c>
      <c r="R26" s="204" t="s">
        <v>49</v>
      </c>
      <c r="S26" s="204" t="s">
        <v>49</v>
      </c>
      <c r="T26" s="204" t="s">
        <v>49</v>
      </c>
      <c r="U26" s="204" t="s">
        <v>49</v>
      </c>
      <c r="V26" s="204" t="s">
        <v>49</v>
      </c>
      <c r="W26" s="204" t="s">
        <v>49</v>
      </c>
      <c r="X26" s="204" t="s">
        <v>49</v>
      </c>
      <c r="Y26" s="204" t="s">
        <v>49</v>
      </c>
      <c r="Z26" s="204" t="s">
        <v>49</v>
      </c>
      <c r="AA26" s="204" t="s">
        <v>49</v>
      </c>
      <c r="AB26" s="204" t="s">
        <v>49</v>
      </c>
      <c r="AC26" s="335" t="s">
        <v>755</v>
      </c>
      <c r="AD26" s="204" t="s">
        <v>49</v>
      </c>
      <c r="AE26" s="204" t="s">
        <v>49</v>
      </c>
    </row>
    <row r="27" spans="1:31" s="353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8" t="s">
        <v>757</v>
      </c>
      <c r="E27" s="348" t="s">
        <v>49</v>
      </c>
      <c r="F27" s="348" t="s">
        <v>49</v>
      </c>
      <c r="G27" s="348" t="s">
        <v>49</v>
      </c>
      <c r="H27" s="348" t="s">
        <v>49</v>
      </c>
      <c r="I27" s="348" t="s">
        <v>49</v>
      </c>
      <c r="J27" s="349" t="s">
        <v>49</v>
      </c>
      <c r="K27" s="348" t="s">
        <v>49</v>
      </c>
      <c r="L27" s="348" t="s">
        <v>467</v>
      </c>
      <c r="M27" s="348" t="s">
        <v>467</v>
      </c>
      <c r="N27" s="348" t="s">
        <v>758</v>
      </c>
      <c r="O27" s="348" t="s">
        <v>467</v>
      </c>
      <c r="P27" s="348" t="s">
        <v>894</v>
      </c>
      <c r="Q27" s="348" t="s">
        <v>49</v>
      </c>
      <c r="R27" s="348" t="s">
        <v>49</v>
      </c>
      <c r="S27" s="348" t="s">
        <v>49</v>
      </c>
      <c r="T27" s="348" t="s">
        <v>49</v>
      </c>
      <c r="U27" s="350" t="s">
        <v>49</v>
      </c>
      <c r="V27" s="350" t="s">
        <v>49</v>
      </c>
      <c r="W27" s="350" t="s">
        <v>49</v>
      </c>
      <c r="X27" s="350" t="s">
        <v>49</v>
      </c>
      <c r="Y27" s="350" t="s">
        <v>49</v>
      </c>
      <c r="Z27" s="350" t="s">
        <v>49</v>
      </c>
      <c r="AA27" s="350" t="s">
        <v>49</v>
      </c>
      <c r="AB27" s="350" t="s">
        <v>49</v>
      </c>
      <c r="AC27" s="351" t="s">
        <v>755</v>
      </c>
      <c r="AD27" s="203" t="s">
        <v>49</v>
      </c>
      <c r="AE27" s="203" t="s">
        <v>49</v>
      </c>
    </row>
    <row r="28" spans="1:31" s="106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8" t="s">
        <v>893</v>
      </c>
      <c r="E28" s="348" t="s">
        <v>49</v>
      </c>
      <c r="F28" s="348" t="s">
        <v>49</v>
      </c>
      <c r="G28" s="348" t="s">
        <v>49</v>
      </c>
      <c r="H28" s="348" t="s">
        <v>49</v>
      </c>
      <c r="I28" s="348" t="s">
        <v>49</v>
      </c>
      <c r="J28" s="349" t="s">
        <v>49</v>
      </c>
      <c r="K28" s="348" t="s">
        <v>49</v>
      </c>
      <c r="L28" s="348" t="s">
        <v>467</v>
      </c>
      <c r="M28" s="348" t="s">
        <v>467</v>
      </c>
      <c r="N28" s="348" t="s">
        <v>758</v>
      </c>
      <c r="O28" s="348" t="s">
        <v>467</v>
      </c>
      <c r="P28" s="348" t="s">
        <v>895</v>
      </c>
      <c r="Q28" s="348" t="s">
        <v>49</v>
      </c>
      <c r="R28" s="348" t="s">
        <v>49</v>
      </c>
      <c r="S28" s="348" t="s">
        <v>49</v>
      </c>
      <c r="T28" s="348" t="s">
        <v>49</v>
      </c>
      <c r="U28" s="350" t="s">
        <v>49</v>
      </c>
      <c r="V28" s="350" t="s">
        <v>49</v>
      </c>
      <c r="W28" s="350" t="s">
        <v>49</v>
      </c>
      <c r="X28" s="350" t="s">
        <v>49</v>
      </c>
      <c r="Y28" s="350" t="s">
        <v>49</v>
      </c>
      <c r="Z28" s="350" t="s">
        <v>49</v>
      </c>
      <c r="AA28" s="350" t="s">
        <v>49</v>
      </c>
      <c r="AB28" s="350" t="s">
        <v>49</v>
      </c>
      <c r="AC28" s="352" t="s">
        <v>755</v>
      </c>
      <c r="AD28" s="203" t="s">
        <v>49</v>
      </c>
      <c r="AE28" s="203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4" t="s">
        <v>49</v>
      </c>
      <c r="E29" s="204" t="s">
        <v>49</v>
      </c>
      <c r="F29" s="204" t="s">
        <v>49</v>
      </c>
      <c r="G29" s="204" t="s">
        <v>49</v>
      </c>
      <c r="H29" s="204" t="s">
        <v>49</v>
      </c>
      <c r="I29" s="204" t="s">
        <v>49</v>
      </c>
      <c r="J29" s="204" t="s">
        <v>49</v>
      </c>
      <c r="K29" s="204" t="s">
        <v>49</v>
      </c>
      <c r="L29" s="204" t="s">
        <v>49</v>
      </c>
      <c r="M29" s="204" t="s">
        <v>49</v>
      </c>
      <c r="N29" s="204" t="s">
        <v>49</v>
      </c>
      <c r="O29" s="204" t="s">
        <v>49</v>
      </c>
      <c r="P29" s="204" t="s">
        <v>49</v>
      </c>
      <c r="Q29" s="204" t="s">
        <v>49</v>
      </c>
      <c r="R29" s="204" t="s">
        <v>49</v>
      </c>
      <c r="S29" s="204" t="s">
        <v>49</v>
      </c>
      <c r="T29" s="204" t="s">
        <v>49</v>
      </c>
      <c r="U29" s="204" t="s">
        <v>49</v>
      </c>
      <c r="V29" s="204" t="s">
        <v>49</v>
      </c>
      <c r="W29" s="204" t="s">
        <v>49</v>
      </c>
      <c r="X29" s="204" t="s">
        <v>49</v>
      </c>
      <c r="Y29" s="204" t="s">
        <v>49</v>
      </c>
      <c r="Z29" s="204" t="s">
        <v>49</v>
      </c>
      <c r="AA29" s="204" t="s">
        <v>49</v>
      </c>
      <c r="AB29" s="204" t="s">
        <v>49</v>
      </c>
      <c r="AC29" s="335" t="s">
        <v>49</v>
      </c>
      <c r="AD29" s="204" t="s">
        <v>49</v>
      </c>
      <c r="AE29" s="204" t="s">
        <v>49</v>
      </c>
    </row>
    <row r="30" spans="1:31" s="353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4" t="s">
        <v>49</v>
      </c>
      <c r="E30" s="338" t="s">
        <v>49</v>
      </c>
      <c r="F30" s="338" t="s">
        <v>49</v>
      </c>
      <c r="G30" s="338" t="s">
        <v>49</v>
      </c>
      <c r="H30" s="338" t="s">
        <v>49</v>
      </c>
      <c r="I30" s="338" t="s">
        <v>49</v>
      </c>
      <c r="J30" s="338" t="s">
        <v>49</v>
      </c>
      <c r="K30" s="338" t="s">
        <v>49</v>
      </c>
      <c r="L30" s="338" t="s">
        <v>49</v>
      </c>
      <c r="M30" s="338" t="s">
        <v>49</v>
      </c>
      <c r="N30" s="338" t="s">
        <v>49</v>
      </c>
      <c r="O30" s="338" t="s">
        <v>49</v>
      </c>
      <c r="P30" s="338" t="s">
        <v>49</v>
      </c>
      <c r="Q30" s="338" t="s">
        <v>49</v>
      </c>
      <c r="R30" s="338" t="s">
        <v>49</v>
      </c>
      <c r="S30" s="338" t="s">
        <v>49</v>
      </c>
      <c r="T30" s="338" t="s">
        <v>49</v>
      </c>
      <c r="U30" s="204" t="s">
        <v>49</v>
      </c>
      <c r="V30" s="204" t="s">
        <v>49</v>
      </c>
      <c r="W30" s="204" t="s">
        <v>49</v>
      </c>
      <c r="X30" s="204" t="s">
        <v>49</v>
      </c>
      <c r="Y30" s="204" t="s">
        <v>49</v>
      </c>
      <c r="Z30" s="204" t="s">
        <v>49</v>
      </c>
      <c r="AA30" s="204" t="s">
        <v>49</v>
      </c>
      <c r="AB30" s="204" t="s">
        <v>49</v>
      </c>
      <c r="AC30" s="204" t="s">
        <v>49</v>
      </c>
      <c r="AD30" s="204" t="s">
        <v>49</v>
      </c>
      <c r="AE30" s="204" t="s">
        <v>49</v>
      </c>
    </row>
    <row r="31" spans="1:31" s="353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9" t="s">
        <v>49</v>
      </c>
      <c r="E31" s="349" t="s">
        <v>49</v>
      </c>
      <c r="F31" s="349" t="s">
        <v>49</v>
      </c>
      <c r="G31" s="349" t="s">
        <v>49</v>
      </c>
      <c r="H31" s="349" t="s">
        <v>49</v>
      </c>
      <c r="I31" s="349" t="s">
        <v>49</v>
      </c>
      <c r="J31" s="349" t="s">
        <v>49</v>
      </c>
      <c r="K31" s="349" t="s">
        <v>49</v>
      </c>
      <c r="L31" s="349" t="s">
        <v>758</v>
      </c>
      <c r="M31" s="349" t="s">
        <v>467</v>
      </c>
      <c r="N31" s="349" t="s">
        <v>49</v>
      </c>
      <c r="O31" s="349" t="s">
        <v>49</v>
      </c>
      <c r="P31" s="349" t="s">
        <v>49</v>
      </c>
      <c r="Q31" s="349" t="s">
        <v>49</v>
      </c>
      <c r="R31" s="349" t="s">
        <v>49</v>
      </c>
      <c r="S31" s="349" t="s">
        <v>49</v>
      </c>
      <c r="T31" s="349" t="s">
        <v>49</v>
      </c>
      <c r="U31" s="349" t="s">
        <v>49</v>
      </c>
      <c r="V31" s="349" t="s">
        <v>49</v>
      </c>
      <c r="W31" s="349" t="s">
        <v>49</v>
      </c>
      <c r="X31" s="349" t="s">
        <v>49</v>
      </c>
      <c r="Y31" s="349" t="s">
        <v>49</v>
      </c>
      <c r="Z31" s="349" t="s">
        <v>49</v>
      </c>
      <c r="AA31" s="349" t="s">
        <v>49</v>
      </c>
      <c r="AB31" s="349" t="s">
        <v>49</v>
      </c>
      <c r="AC31" s="349" t="s">
        <v>49</v>
      </c>
      <c r="AD31" s="349" t="s">
        <v>49</v>
      </c>
      <c r="AE31" s="349" t="s">
        <v>49</v>
      </c>
    </row>
    <row r="32" spans="1:31" s="353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4" t="s">
        <v>49</v>
      </c>
      <c r="E32" s="338" t="s">
        <v>49</v>
      </c>
      <c r="F32" s="338" t="s">
        <v>49</v>
      </c>
      <c r="G32" s="338" t="s">
        <v>49</v>
      </c>
      <c r="H32" s="338" t="s">
        <v>49</v>
      </c>
      <c r="I32" s="338" t="s">
        <v>49</v>
      </c>
      <c r="J32" s="338" t="s">
        <v>49</v>
      </c>
      <c r="K32" s="338" t="s">
        <v>49</v>
      </c>
      <c r="L32" s="338" t="s">
        <v>49</v>
      </c>
      <c r="M32" s="338" t="s">
        <v>49</v>
      </c>
      <c r="N32" s="338" t="s">
        <v>49</v>
      </c>
      <c r="O32" s="338" t="s">
        <v>49</v>
      </c>
      <c r="P32" s="338" t="s">
        <v>49</v>
      </c>
      <c r="Q32" s="338" t="s">
        <v>49</v>
      </c>
      <c r="R32" s="338" t="s">
        <v>49</v>
      </c>
      <c r="S32" s="338" t="s">
        <v>49</v>
      </c>
      <c r="T32" s="338" t="s">
        <v>49</v>
      </c>
      <c r="U32" s="338" t="s">
        <v>49</v>
      </c>
      <c r="V32" s="338" t="s">
        <v>49</v>
      </c>
      <c r="W32" s="338" t="s">
        <v>49</v>
      </c>
      <c r="X32" s="338" t="s">
        <v>49</v>
      </c>
      <c r="Y32" s="338" t="s">
        <v>49</v>
      </c>
      <c r="Z32" s="338" t="s">
        <v>49</v>
      </c>
      <c r="AA32" s="338" t="s">
        <v>49</v>
      </c>
      <c r="AB32" s="338" t="s">
        <v>49</v>
      </c>
      <c r="AC32" s="338" t="s">
        <v>49</v>
      </c>
      <c r="AD32" s="338" t="s">
        <v>49</v>
      </c>
      <c r="AE32" s="338" t="s">
        <v>49</v>
      </c>
    </row>
    <row r="33" spans="1:31" s="353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9" t="s">
        <v>49</v>
      </c>
      <c r="E33" s="349" t="s">
        <v>49</v>
      </c>
      <c r="F33" s="349" t="s">
        <v>49</v>
      </c>
      <c r="G33" s="349" t="s">
        <v>49</v>
      </c>
      <c r="H33" s="349" t="s">
        <v>49</v>
      </c>
      <c r="I33" s="349" t="s">
        <v>49</v>
      </c>
      <c r="J33" s="349" t="s">
        <v>49</v>
      </c>
      <c r="K33" s="349" t="s">
        <v>49</v>
      </c>
      <c r="L33" s="349" t="s">
        <v>758</v>
      </c>
      <c r="M33" s="349" t="s">
        <v>467</v>
      </c>
      <c r="N33" s="349" t="s">
        <v>49</v>
      </c>
      <c r="O33" s="349" t="s">
        <v>49</v>
      </c>
      <c r="P33" s="349" t="s">
        <v>49</v>
      </c>
      <c r="Q33" s="349" t="s">
        <v>49</v>
      </c>
      <c r="R33" s="349" t="s">
        <v>49</v>
      </c>
      <c r="S33" s="349" t="s">
        <v>49</v>
      </c>
      <c r="T33" s="349" t="s">
        <v>49</v>
      </c>
      <c r="U33" s="349" t="s">
        <v>49</v>
      </c>
      <c r="V33" s="349" t="s">
        <v>49</v>
      </c>
      <c r="W33" s="349" t="s">
        <v>49</v>
      </c>
      <c r="X33" s="349" t="s">
        <v>49</v>
      </c>
      <c r="Y33" s="349" t="s">
        <v>49</v>
      </c>
      <c r="Z33" s="349" t="s">
        <v>49</v>
      </c>
      <c r="AA33" s="349" t="s">
        <v>49</v>
      </c>
      <c r="AB33" s="349" t="s">
        <v>49</v>
      </c>
      <c r="AC33" s="349" t="s">
        <v>49</v>
      </c>
      <c r="AD33" s="349" t="s">
        <v>49</v>
      </c>
      <c r="AE33" s="349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4" t="s">
        <v>49</v>
      </c>
      <c r="E34" s="338" t="s">
        <v>49</v>
      </c>
      <c r="F34" s="338" t="s">
        <v>49</v>
      </c>
      <c r="G34" s="338" t="s">
        <v>49</v>
      </c>
      <c r="H34" s="338" t="s">
        <v>49</v>
      </c>
      <c r="I34" s="338" t="s">
        <v>49</v>
      </c>
      <c r="J34" s="338" t="s">
        <v>49</v>
      </c>
      <c r="K34" s="338" t="s">
        <v>49</v>
      </c>
      <c r="L34" s="338" t="s">
        <v>49</v>
      </c>
      <c r="M34" s="338" t="s">
        <v>49</v>
      </c>
      <c r="N34" s="338" t="s">
        <v>49</v>
      </c>
      <c r="O34" s="338" t="s">
        <v>49</v>
      </c>
      <c r="P34" s="338" t="s">
        <v>49</v>
      </c>
      <c r="Q34" s="338" t="s">
        <v>49</v>
      </c>
      <c r="R34" s="338" t="s">
        <v>49</v>
      </c>
      <c r="S34" s="338" t="s">
        <v>49</v>
      </c>
      <c r="T34" s="338" t="s">
        <v>49</v>
      </c>
      <c r="U34" s="338" t="s">
        <v>49</v>
      </c>
      <c r="V34" s="338" t="s">
        <v>49</v>
      </c>
      <c r="W34" s="338" t="s">
        <v>49</v>
      </c>
      <c r="X34" s="338" t="s">
        <v>49</v>
      </c>
      <c r="Y34" s="338" t="s">
        <v>49</v>
      </c>
      <c r="Z34" s="338" t="s">
        <v>49</v>
      </c>
      <c r="AA34" s="338" t="s">
        <v>49</v>
      </c>
      <c r="AB34" s="338" t="s">
        <v>49</v>
      </c>
      <c r="AC34" s="338" t="s">
        <v>49</v>
      </c>
      <c r="AD34" s="338" t="s">
        <v>49</v>
      </c>
      <c r="AE34" s="338" t="s">
        <v>49</v>
      </c>
    </row>
    <row r="35" spans="1:31" s="353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4" t="s">
        <v>49</v>
      </c>
      <c r="E35" s="338" t="s">
        <v>49</v>
      </c>
      <c r="F35" s="338" t="s">
        <v>49</v>
      </c>
      <c r="G35" s="338" t="s">
        <v>49</v>
      </c>
      <c r="H35" s="338" t="s">
        <v>49</v>
      </c>
      <c r="I35" s="338" t="s">
        <v>49</v>
      </c>
      <c r="J35" s="338" t="s">
        <v>49</v>
      </c>
      <c r="K35" s="338" t="s">
        <v>49</v>
      </c>
      <c r="L35" s="338" t="s">
        <v>49</v>
      </c>
      <c r="M35" s="338" t="s">
        <v>49</v>
      </c>
      <c r="N35" s="338" t="s">
        <v>49</v>
      </c>
      <c r="O35" s="338" t="s">
        <v>49</v>
      </c>
      <c r="P35" s="338" t="s">
        <v>49</v>
      </c>
      <c r="Q35" s="338" t="s">
        <v>49</v>
      </c>
      <c r="R35" s="338" t="s">
        <v>49</v>
      </c>
      <c r="S35" s="338" t="s">
        <v>49</v>
      </c>
      <c r="T35" s="338" t="s">
        <v>49</v>
      </c>
      <c r="U35" s="338" t="s">
        <v>49</v>
      </c>
      <c r="V35" s="338" t="s">
        <v>49</v>
      </c>
      <c r="W35" s="338" t="s">
        <v>49</v>
      </c>
      <c r="X35" s="338" t="s">
        <v>49</v>
      </c>
      <c r="Y35" s="338" t="s">
        <v>49</v>
      </c>
      <c r="Z35" s="338" t="s">
        <v>49</v>
      </c>
      <c r="AA35" s="338" t="s">
        <v>49</v>
      </c>
      <c r="AB35" s="338" t="s">
        <v>49</v>
      </c>
      <c r="AC35" s="338" t="s">
        <v>49</v>
      </c>
      <c r="AD35" s="338" t="s">
        <v>49</v>
      </c>
      <c r="AE35" s="338" t="s">
        <v>49</v>
      </c>
    </row>
    <row r="36" spans="1:31" s="353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8" t="s">
        <v>759</v>
      </c>
      <c r="E36" s="338" t="s">
        <v>49</v>
      </c>
      <c r="F36" s="338" t="s">
        <v>49</v>
      </c>
      <c r="G36" s="338" t="s">
        <v>49</v>
      </c>
      <c r="H36" s="338" t="s">
        <v>49</v>
      </c>
      <c r="I36" s="338" t="s">
        <v>49</v>
      </c>
      <c r="J36" s="338" t="s">
        <v>49</v>
      </c>
      <c r="K36" s="338" t="s">
        <v>49</v>
      </c>
      <c r="L36" s="338" t="s">
        <v>467</v>
      </c>
      <c r="M36" s="338" t="s">
        <v>467</v>
      </c>
      <c r="N36" s="338" t="s">
        <v>467</v>
      </c>
      <c r="O36" s="338" t="s">
        <v>467</v>
      </c>
      <c r="P36" s="338" t="s">
        <v>898</v>
      </c>
      <c r="Q36" s="338" t="s">
        <v>49</v>
      </c>
      <c r="R36" s="338" t="s">
        <v>49</v>
      </c>
      <c r="S36" s="338" t="s">
        <v>49</v>
      </c>
      <c r="T36" s="338" t="s">
        <v>49</v>
      </c>
      <c r="U36" s="204" t="s">
        <v>49</v>
      </c>
      <c r="V36" s="204" t="s">
        <v>49</v>
      </c>
      <c r="W36" s="204" t="s">
        <v>49</v>
      </c>
      <c r="X36" s="204" t="s">
        <v>49</v>
      </c>
      <c r="Y36" s="204" t="s">
        <v>49</v>
      </c>
      <c r="Z36" s="204" t="s">
        <v>49</v>
      </c>
      <c r="AA36" s="204" t="s">
        <v>49</v>
      </c>
      <c r="AB36" s="204" t="s">
        <v>49</v>
      </c>
      <c r="AC36" s="335" t="s">
        <v>755</v>
      </c>
      <c r="AD36" s="204" t="s">
        <v>49</v>
      </c>
      <c r="AE36" s="204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95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">
        <v>44</v>
      </c>
      <c r="C25" s="19" t="s">
        <v>69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0</v>
      </c>
      <c r="K25" s="275">
        <f t="shared" ref="K25:U25" si="0">K26</f>
        <v>0</v>
      </c>
      <c r="L25" s="275">
        <f t="shared" si="0"/>
        <v>0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str">
        <f t="shared" si="0"/>
        <v>нд</v>
      </c>
      <c r="S25" s="275" t="str">
        <f t="shared" si="0"/>
        <v>нд</v>
      </c>
      <c r="T25" s="275" t="str">
        <f t="shared" si="0"/>
        <v>нд</v>
      </c>
      <c r="U25" s="275" t="str">
        <f t="shared" si="0"/>
        <v>нд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0</v>
      </c>
      <c r="K26" s="276">
        <f t="shared" ref="K26:Q26" si="1">K28</f>
        <v>0</v>
      </c>
      <c r="L26" s="276">
        <f t="shared" si="1"/>
        <v>0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3" t="s">
        <v>48</v>
      </c>
      <c r="C27" s="18" t="s">
        <v>69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7" t="s">
        <v>50</v>
      </c>
      <c r="C28" s="19" t="s">
        <v>69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0</v>
      </c>
      <c r="K28" s="275">
        <f t="shared" ref="K28:U28" si="2">K29+K34+K39+K44</f>
        <v>0</v>
      </c>
      <c r="L28" s="275">
        <f t="shared" si="2"/>
        <v>0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0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8" t="s">
        <v>54</v>
      </c>
      <c r="C30" s="18" t="s">
        <v>69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0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1" t="s">
        <v>862</v>
      </c>
      <c r="C31" s="18" t="s">
        <v>900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1" t="s">
        <v>79</v>
      </c>
      <c r="C32" s="18" t="s">
        <v>901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1" t="s">
        <v>861</v>
      </c>
      <c r="C33" s="18" t="s">
        <v>902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52" t="s">
        <v>49</v>
      </c>
      <c r="E34" s="252" t="s">
        <v>49</v>
      </c>
      <c r="F34" s="252" t="s">
        <v>49</v>
      </c>
      <c r="G34" s="252" t="s">
        <v>49</v>
      </c>
      <c r="H34" s="252" t="s">
        <v>49</v>
      </c>
      <c r="I34" s="252" t="s">
        <v>49</v>
      </c>
      <c r="J34" s="278">
        <f>J35</f>
        <v>0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52" t="s">
        <v>49</v>
      </c>
      <c r="S34" s="252" t="s">
        <v>49</v>
      </c>
      <c r="T34" s="252" t="s">
        <v>49</v>
      </c>
      <c r="U34" s="252" t="s">
        <v>49</v>
      </c>
      <c r="V34" s="252" t="s">
        <v>49</v>
      </c>
      <c r="W34" s="252" t="s">
        <v>49</v>
      </c>
      <c r="X34" s="252" t="s">
        <v>49</v>
      </c>
      <c r="Y34" s="252" t="s">
        <v>49</v>
      </c>
      <c r="Z34" s="252" t="s">
        <v>49</v>
      </c>
      <c r="AA34" s="252" t="s">
        <v>49</v>
      </c>
      <c r="AB34" s="252" t="s">
        <v>49</v>
      </c>
      <c r="AC34" s="253" t="s">
        <v>49</v>
      </c>
      <c r="AD34" s="253" t="s">
        <v>49</v>
      </c>
      <c r="AE34" s="253" t="s">
        <v>49</v>
      </c>
      <c r="AF34" s="253" t="s">
        <v>49</v>
      </c>
      <c r="AG34" s="253" t="s">
        <v>49</v>
      </c>
      <c r="AH34" s="253" t="s">
        <v>49</v>
      </c>
      <c r="AI34" s="253" t="s">
        <v>49</v>
      </c>
    </row>
    <row r="35" spans="1:35" s="271" customFormat="1" ht="25.5">
      <c r="A35" s="4" t="s">
        <v>56</v>
      </c>
      <c r="B35" s="8" t="s">
        <v>57</v>
      </c>
      <c r="C35" s="18" t="s">
        <v>69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0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61" t="s">
        <v>859</v>
      </c>
      <c r="C36" s="18" t="s">
        <v>863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61" t="s">
        <v>860</v>
      </c>
      <c r="C37" s="18" t="s">
        <v>903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1" t="s">
        <v>866</v>
      </c>
      <c r="C38" s="18" t="s">
        <v>904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8" t="s">
        <v>87</v>
      </c>
      <c r="C40" s="18" t="s">
        <v>69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9" t="s">
        <v>88</v>
      </c>
      <c r="C41" s="18" t="s">
        <v>864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8" t="s">
        <v>90</v>
      </c>
      <c r="C42" s="18" t="s">
        <v>69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9" t="s">
        <v>91</v>
      </c>
      <c r="C43" s="18" t="s">
        <v>905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7" t="s">
        <v>58</v>
      </c>
      <c r="C44" s="19" t="s">
        <v>69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8" t="s">
        <v>60</v>
      </c>
      <c r="C45" s="18" t="s">
        <v>69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1" t="s">
        <v>80</v>
      </c>
      <c r="C46" s="18" t="s">
        <v>865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5" customWidth="1"/>
    <col min="2" max="2" width="42.33203125" style="205" customWidth="1"/>
    <col min="3" max="3" width="18.6640625" style="205" customWidth="1"/>
    <col min="4" max="4" width="26.83203125" style="205" customWidth="1"/>
    <col min="5" max="5" width="23.83203125" style="205" customWidth="1"/>
    <col min="6" max="6" width="41.5" style="205" customWidth="1"/>
    <col min="7" max="7" width="38.83203125" style="205" customWidth="1"/>
    <col min="8" max="8" width="42.6640625" style="205" customWidth="1"/>
    <col min="9" max="9" width="43.1640625" style="205" customWidth="1"/>
    <col min="10" max="10" width="28.1640625" style="205" customWidth="1"/>
    <col min="11" max="11" width="31.83203125" style="205" customWidth="1"/>
    <col min="12" max="16384" width="9.33203125" style="205"/>
  </cols>
  <sheetData>
    <row r="1" spans="1:11" ht="18.75" customHeight="1">
      <c r="A1" s="155"/>
      <c r="B1" s="156"/>
      <c r="C1" s="156"/>
      <c r="D1" s="156"/>
      <c r="E1" s="156"/>
      <c r="F1" s="156"/>
      <c r="G1" s="156"/>
      <c r="H1" s="156"/>
      <c r="I1" s="156"/>
      <c r="J1" s="593" t="s">
        <v>78</v>
      </c>
      <c r="K1" s="593"/>
    </row>
    <row r="2" spans="1:11" ht="18.75" customHeight="1">
      <c r="A2" s="155"/>
      <c r="B2" s="156"/>
      <c r="C2" s="156"/>
      <c r="D2" s="156"/>
      <c r="E2" s="156"/>
      <c r="F2" s="156"/>
      <c r="G2" s="156"/>
      <c r="H2" s="156"/>
      <c r="I2" s="156"/>
      <c r="J2" s="593" t="s">
        <v>868</v>
      </c>
      <c r="K2" s="593"/>
    </row>
    <row r="3" spans="1:11" ht="18.75" customHeight="1">
      <c r="A3" s="155"/>
      <c r="B3" s="156"/>
      <c r="C3" s="156"/>
      <c r="D3" s="156"/>
      <c r="E3" s="156"/>
      <c r="F3" s="156"/>
      <c r="G3" s="156"/>
      <c r="H3" s="156"/>
      <c r="I3" s="156"/>
      <c r="J3" s="593" t="s">
        <v>887</v>
      </c>
      <c r="K3" s="593"/>
    </row>
    <row r="4" spans="1:11" ht="18.75" customHeight="1">
      <c r="A4" s="155"/>
      <c r="B4" s="156"/>
      <c r="C4" s="156"/>
      <c r="D4" s="156"/>
      <c r="E4" s="156"/>
      <c r="F4" s="156"/>
      <c r="G4" s="156"/>
      <c r="H4" s="156"/>
      <c r="I4" s="156"/>
      <c r="J4" s="593" t="s">
        <v>873</v>
      </c>
      <c r="K4" s="593"/>
    </row>
    <row r="5" spans="1:11" ht="18.75">
      <c r="A5" s="155"/>
      <c r="B5" s="156"/>
      <c r="C5" s="156"/>
      <c r="D5" s="156"/>
      <c r="E5" s="156"/>
      <c r="F5" s="156"/>
      <c r="G5" s="156"/>
      <c r="H5" s="156"/>
      <c r="I5" s="156"/>
      <c r="J5" s="206"/>
      <c r="K5" s="139"/>
    </row>
    <row r="6" spans="1:11" ht="16.5">
      <c r="A6" s="557" t="s">
        <v>760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</row>
    <row r="7" spans="1:11" ht="15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</row>
    <row r="8" spans="1:11" ht="15.75">
      <c r="A8" s="509" t="s">
        <v>761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</row>
    <row r="9" spans="1:11" ht="15.75">
      <c r="A9" s="419" t="s">
        <v>762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</row>
    <row r="10" spans="1:11" ht="15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</row>
    <row r="11" spans="1:11" ht="15.75">
      <c r="A11" s="592" t="s">
        <v>875</v>
      </c>
      <c r="B11" s="592"/>
      <c r="C11" s="592"/>
      <c r="D11" s="592"/>
      <c r="E11" s="592"/>
      <c r="F11" s="592"/>
      <c r="G11" s="592"/>
      <c r="H11" s="592"/>
      <c r="I11" s="592"/>
      <c r="J11" s="592"/>
      <c r="K11" s="592"/>
    </row>
    <row r="12" spans="1:11" ht="15">
      <c r="A12" s="155"/>
      <c r="B12" s="156"/>
      <c r="C12" s="156"/>
      <c r="D12" s="156"/>
      <c r="E12" s="156"/>
      <c r="F12" s="156"/>
      <c r="G12" s="156"/>
      <c r="H12" s="156"/>
      <c r="I12" s="156"/>
      <c r="J12" s="206"/>
      <c r="K12" s="206"/>
    </row>
    <row r="13" spans="1:11" ht="82.5" customHeight="1">
      <c r="A13" s="545" t="s">
        <v>30</v>
      </c>
      <c r="B13" s="545" t="s">
        <v>206</v>
      </c>
      <c r="C13" s="545" t="s">
        <v>207</v>
      </c>
      <c r="D13" s="545" t="s">
        <v>763</v>
      </c>
      <c r="E13" s="541" t="s">
        <v>764</v>
      </c>
      <c r="F13" s="582" t="s">
        <v>765</v>
      </c>
      <c r="G13" s="536" t="s">
        <v>766</v>
      </c>
      <c r="H13" s="536"/>
      <c r="I13" s="545" t="s">
        <v>767</v>
      </c>
      <c r="J13" s="578" t="s">
        <v>732</v>
      </c>
      <c r="K13" s="578"/>
    </row>
    <row r="14" spans="1:11" ht="220.5">
      <c r="A14" s="546"/>
      <c r="B14" s="546"/>
      <c r="C14" s="546"/>
      <c r="D14" s="546"/>
      <c r="E14" s="541"/>
      <c r="F14" s="584"/>
      <c r="G14" s="173" t="s">
        <v>768</v>
      </c>
      <c r="H14" s="173" t="s">
        <v>769</v>
      </c>
      <c r="I14" s="546"/>
      <c r="J14" s="160" t="s">
        <v>743</v>
      </c>
      <c r="K14" s="160" t="s">
        <v>744</v>
      </c>
    </row>
    <row r="15" spans="1:11" ht="15">
      <c r="A15" s="163">
        <v>1</v>
      </c>
      <c r="B15" s="163">
        <v>2</v>
      </c>
      <c r="C15" s="163">
        <v>3</v>
      </c>
      <c r="D15" s="163">
        <v>4</v>
      </c>
      <c r="E15" s="163">
        <v>5</v>
      </c>
      <c r="F15" s="163">
        <v>6</v>
      </c>
      <c r="G15" s="163">
        <v>7</v>
      </c>
      <c r="H15" s="163">
        <v>8</v>
      </c>
      <c r="I15" s="163">
        <v>9</v>
      </c>
      <c r="J15" s="163">
        <v>10</v>
      </c>
      <c r="K15" s="163">
        <v>11</v>
      </c>
    </row>
    <row r="16" spans="1:11" ht="15.75">
      <c r="A16" s="177" t="s">
        <v>47</v>
      </c>
      <c r="B16" s="161" t="s">
        <v>48</v>
      </c>
      <c r="C16" s="178"/>
      <c r="D16" s="178"/>
      <c r="E16" s="178"/>
      <c r="F16" s="178"/>
      <c r="G16" s="178"/>
      <c r="H16" s="178"/>
      <c r="I16" s="178"/>
      <c r="J16" s="163"/>
      <c r="K16" s="163"/>
    </row>
    <row r="17" spans="1:11" ht="94.5">
      <c r="A17" s="177" t="s">
        <v>770</v>
      </c>
      <c r="B17" s="161" t="s">
        <v>771</v>
      </c>
      <c r="C17" s="163" t="s">
        <v>49</v>
      </c>
      <c r="D17" s="163" t="s">
        <v>49</v>
      </c>
      <c r="E17" s="163" t="s">
        <v>49</v>
      </c>
      <c r="F17" s="163" t="s">
        <v>49</v>
      </c>
      <c r="G17" s="163" t="s">
        <v>49</v>
      </c>
      <c r="H17" s="163" t="s">
        <v>49</v>
      </c>
      <c r="I17" s="163" t="s">
        <v>49</v>
      </c>
      <c r="J17" s="163" t="s">
        <v>49</v>
      </c>
      <c r="K17" s="163" t="s">
        <v>49</v>
      </c>
    </row>
    <row r="18" spans="1:11" ht="15.75">
      <c r="A18" s="207"/>
      <c r="B18" s="208"/>
      <c r="C18" s="156"/>
      <c r="D18" s="156"/>
      <c r="E18" s="156"/>
      <c r="F18" s="156"/>
      <c r="G18" s="156"/>
      <c r="H18" s="156"/>
      <c r="I18" s="156"/>
      <c r="J18" s="206"/>
      <c r="K18" s="206"/>
    </row>
    <row r="19" spans="1:11" ht="15.75">
      <c r="A19" s="591"/>
      <c r="B19" s="591"/>
      <c r="C19" s="591"/>
      <c r="D19" s="591"/>
      <c r="E19" s="591"/>
      <c r="F19" s="591"/>
      <c r="G19" s="591"/>
      <c r="H19" s="591"/>
      <c r="I19" s="591"/>
      <c r="J19" s="591"/>
      <c r="K19" s="591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5" customWidth="1"/>
    <col min="2" max="2" width="44" style="205" customWidth="1"/>
    <col min="3" max="3" width="18.6640625" style="205" customWidth="1"/>
    <col min="4" max="4" width="26.83203125" style="205" customWidth="1"/>
    <col min="5" max="5" width="24.83203125" style="205" customWidth="1"/>
    <col min="6" max="6" width="15.6640625" style="205" customWidth="1"/>
    <col min="7" max="7" width="17.5" style="205" customWidth="1"/>
    <col min="8" max="8" width="20.5" style="205" customWidth="1"/>
    <col min="9" max="9" width="20.6640625" style="205" customWidth="1"/>
    <col min="10" max="10" width="18.5" style="205" customWidth="1"/>
    <col min="11" max="11" width="25.1640625" style="205" customWidth="1"/>
    <col min="12" max="12" width="19.6640625" style="205" customWidth="1"/>
    <col min="13" max="13" width="21.33203125" style="205" customWidth="1"/>
    <col min="14" max="15" width="23.83203125" style="205" customWidth="1"/>
    <col min="16" max="16" width="16.33203125" style="205" customWidth="1"/>
    <col min="17" max="17" width="12.5" style="205" customWidth="1"/>
    <col min="18" max="18" width="14.6640625" style="205" customWidth="1"/>
    <col min="19" max="19" width="15.1640625" style="205" customWidth="1"/>
    <col min="20" max="16384" width="9.33203125" style="205"/>
  </cols>
  <sheetData>
    <row r="1" spans="1:19" ht="18.75" customHeight="1">
      <c r="A1" s="155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532" t="s">
        <v>78</v>
      </c>
      <c r="Q1" s="532"/>
      <c r="R1" s="532"/>
      <c r="S1" s="532"/>
    </row>
    <row r="2" spans="1:19" ht="18.75" customHeight="1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532" t="s">
        <v>868</v>
      </c>
      <c r="Q2" s="532"/>
      <c r="R2" s="532"/>
      <c r="S2" s="532"/>
    </row>
    <row r="3" spans="1:19" ht="18.75" customHeight="1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532" t="s">
        <v>891</v>
      </c>
      <c r="Q3" s="532"/>
      <c r="R3" s="532"/>
      <c r="S3" s="532"/>
    </row>
    <row r="4" spans="1:19" ht="18.75" customHeight="1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532" t="s">
        <v>892</v>
      </c>
      <c r="Q4" s="532"/>
      <c r="R4" s="532"/>
      <c r="S4" s="532"/>
    </row>
    <row r="5" spans="1:19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39"/>
    </row>
    <row r="6" spans="1:19" ht="18.75">
      <c r="A6" s="155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39"/>
    </row>
    <row r="7" spans="1:19" ht="16.5">
      <c r="A7" s="557" t="s">
        <v>772</v>
      </c>
      <c r="B7" s="557"/>
      <c r="C7" s="557"/>
      <c r="D7" s="557"/>
      <c r="E7" s="557"/>
      <c r="F7" s="557"/>
      <c r="G7" s="557"/>
      <c r="H7" s="557"/>
      <c r="I7" s="557"/>
      <c r="J7" s="557"/>
      <c r="K7" s="557"/>
      <c r="L7" s="557"/>
      <c r="M7" s="557"/>
      <c r="N7" s="557"/>
      <c r="O7" s="557"/>
      <c r="P7" s="557"/>
      <c r="Q7" s="557"/>
      <c r="R7" s="557"/>
      <c r="S7" s="557"/>
    </row>
    <row r="8" spans="1:19" ht="15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</row>
    <row r="9" spans="1:19" ht="15.75">
      <c r="A9" s="509" t="s">
        <v>551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</row>
    <row r="10" spans="1:19" ht="15.75">
      <c r="A10" s="419" t="s">
        <v>762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</row>
    <row r="11" spans="1:19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</row>
    <row r="12" spans="1:19" ht="15.75">
      <c r="A12" s="592" t="s">
        <v>875</v>
      </c>
      <c r="B12" s="592"/>
      <c r="C12" s="592"/>
      <c r="D12" s="592"/>
      <c r="E12" s="592"/>
      <c r="F12" s="592"/>
      <c r="G12" s="592"/>
      <c r="H12" s="592"/>
      <c r="I12" s="592"/>
      <c r="J12" s="592"/>
      <c r="K12" s="592"/>
      <c r="L12" s="592"/>
      <c r="M12" s="592"/>
      <c r="N12" s="592"/>
      <c r="O12" s="592"/>
      <c r="P12" s="592"/>
      <c r="Q12" s="592"/>
      <c r="R12" s="592"/>
      <c r="S12" s="592"/>
    </row>
    <row r="13" spans="1:19" ht="15">
      <c r="A13" s="594"/>
      <c r="B13" s="594"/>
      <c r="C13" s="594"/>
      <c r="D13" s="594"/>
      <c r="E13" s="594"/>
      <c r="F13" s="594"/>
      <c r="G13" s="594"/>
      <c r="H13" s="594"/>
      <c r="I13" s="594"/>
      <c r="J13" s="594"/>
      <c r="K13" s="594"/>
      <c r="L13" s="594"/>
      <c r="M13" s="594"/>
      <c r="N13" s="594"/>
      <c r="O13" s="594"/>
      <c r="P13" s="594"/>
      <c r="Q13" s="594"/>
      <c r="R13" s="594"/>
      <c r="S13" s="206"/>
    </row>
    <row r="14" spans="1:19" ht="46.5" customHeight="1">
      <c r="A14" s="541" t="s">
        <v>30</v>
      </c>
      <c r="B14" s="541" t="s">
        <v>206</v>
      </c>
      <c r="C14" s="541" t="s">
        <v>207</v>
      </c>
      <c r="D14" s="595" t="s">
        <v>773</v>
      </c>
      <c r="E14" s="595" t="s">
        <v>774</v>
      </c>
      <c r="F14" s="596" t="s">
        <v>775</v>
      </c>
      <c r="G14" s="597"/>
      <c r="H14" s="597"/>
      <c r="I14" s="597"/>
      <c r="J14" s="598"/>
      <c r="K14" s="602" t="s">
        <v>776</v>
      </c>
      <c r="L14" s="596" t="s">
        <v>777</v>
      </c>
      <c r="M14" s="598"/>
      <c r="N14" s="541" t="s">
        <v>778</v>
      </c>
      <c r="O14" s="545" t="s">
        <v>779</v>
      </c>
      <c r="P14" s="536" t="s">
        <v>780</v>
      </c>
      <c r="Q14" s="536"/>
      <c r="R14" s="536"/>
      <c r="S14" s="536"/>
    </row>
    <row r="15" spans="1:19" ht="36" customHeight="1">
      <c r="A15" s="541"/>
      <c r="B15" s="541"/>
      <c r="C15" s="541"/>
      <c r="D15" s="595"/>
      <c r="E15" s="595"/>
      <c r="F15" s="599"/>
      <c r="G15" s="600"/>
      <c r="H15" s="600"/>
      <c r="I15" s="600"/>
      <c r="J15" s="601"/>
      <c r="K15" s="603"/>
      <c r="L15" s="599"/>
      <c r="M15" s="601"/>
      <c r="N15" s="541"/>
      <c r="O15" s="551"/>
      <c r="P15" s="536" t="s">
        <v>781</v>
      </c>
      <c r="Q15" s="536"/>
      <c r="R15" s="536" t="s">
        <v>781</v>
      </c>
      <c r="S15" s="536"/>
    </row>
    <row r="16" spans="1:19" ht="148.5">
      <c r="A16" s="541"/>
      <c r="B16" s="541"/>
      <c r="C16" s="541"/>
      <c r="D16" s="595"/>
      <c r="E16" s="595"/>
      <c r="F16" s="210" t="s">
        <v>124</v>
      </c>
      <c r="G16" s="210" t="s">
        <v>125</v>
      </c>
      <c r="H16" s="210" t="s">
        <v>782</v>
      </c>
      <c r="I16" s="211" t="s">
        <v>127</v>
      </c>
      <c r="J16" s="210" t="s">
        <v>128</v>
      </c>
      <c r="K16" s="604"/>
      <c r="L16" s="209" t="s">
        <v>783</v>
      </c>
      <c r="M16" s="209" t="s">
        <v>784</v>
      </c>
      <c r="N16" s="541"/>
      <c r="O16" s="546"/>
      <c r="P16" s="212" t="s">
        <v>785</v>
      </c>
      <c r="Q16" s="212" t="s">
        <v>786</v>
      </c>
      <c r="R16" s="212" t="s">
        <v>785</v>
      </c>
      <c r="S16" s="212" t="s">
        <v>786</v>
      </c>
    </row>
    <row r="17" spans="1:19" ht="15">
      <c r="A17" s="163">
        <v>1</v>
      </c>
      <c r="B17" s="163">
        <v>2</v>
      </c>
      <c r="C17" s="163">
        <v>3</v>
      </c>
      <c r="D17" s="163">
        <v>4</v>
      </c>
      <c r="E17" s="163">
        <v>5</v>
      </c>
      <c r="F17" s="163">
        <v>6</v>
      </c>
      <c r="G17" s="163">
        <v>7</v>
      </c>
      <c r="H17" s="163">
        <v>8</v>
      </c>
      <c r="I17" s="163">
        <v>9</v>
      </c>
      <c r="J17" s="163">
        <v>10</v>
      </c>
      <c r="K17" s="163">
        <v>11</v>
      </c>
      <c r="L17" s="163">
        <v>12</v>
      </c>
      <c r="M17" s="163">
        <v>13</v>
      </c>
      <c r="N17" s="163">
        <v>14</v>
      </c>
      <c r="O17" s="163">
        <v>15</v>
      </c>
      <c r="P17" s="213" t="s">
        <v>787</v>
      </c>
      <c r="Q17" s="213" t="s">
        <v>788</v>
      </c>
      <c r="R17" s="213" t="s">
        <v>789</v>
      </c>
      <c r="S17" s="213" t="s">
        <v>790</v>
      </c>
    </row>
    <row r="18" spans="1:19" ht="15.75">
      <c r="A18" s="177" t="s">
        <v>47</v>
      </c>
      <c r="B18" s="161" t="s">
        <v>48</v>
      </c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63"/>
    </row>
    <row r="19" spans="1:19" ht="47.25">
      <c r="A19" s="177" t="s">
        <v>791</v>
      </c>
      <c r="B19" s="161" t="s">
        <v>792</v>
      </c>
      <c r="C19" s="163" t="s">
        <v>49</v>
      </c>
      <c r="D19" s="163" t="s">
        <v>49</v>
      </c>
      <c r="E19" s="163" t="s">
        <v>49</v>
      </c>
      <c r="F19" s="163" t="s">
        <v>49</v>
      </c>
      <c r="G19" s="163" t="s">
        <v>49</v>
      </c>
      <c r="H19" s="163" t="s">
        <v>49</v>
      </c>
      <c r="I19" s="163" t="s">
        <v>49</v>
      </c>
      <c r="J19" s="163" t="s">
        <v>49</v>
      </c>
      <c r="K19" s="163" t="s">
        <v>49</v>
      </c>
      <c r="L19" s="163" t="s">
        <v>49</v>
      </c>
      <c r="M19" s="163" t="s">
        <v>49</v>
      </c>
      <c r="N19" s="163" t="s">
        <v>49</v>
      </c>
      <c r="O19" s="163" t="s">
        <v>49</v>
      </c>
      <c r="P19" s="163" t="s">
        <v>49</v>
      </c>
      <c r="Q19" s="163" t="s">
        <v>49</v>
      </c>
      <c r="R19" s="163" t="s">
        <v>49</v>
      </c>
      <c r="S19" s="163" t="s">
        <v>49</v>
      </c>
    </row>
    <row r="20" spans="1:19" ht="47.25">
      <c r="A20" s="177" t="s">
        <v>793</v>
      </c>
      <c r="B20" s="161" t="s">
        <v>794</v>
      </c>
      <c r="C20" s="163" t="s">
        <v>49</v>
      </c>
      <c r="D20" s="163" t="s">
        <v>49</v>
      </c>
      <c r="E20" s="163" t="s">
        <v>49</v>
      </c>
      <c r="F20" s="163" t="s">
        <v>49</v>
      </c>
      <c r="G20" s="163" t="s">
        <v>49</v>
      </c>
      <c r="H20" s="163" t="s">
        <v>49</v>
      </c>
      <c r="I20" s="163" t="s">
        <v>49</v>
      </c>
      <c r="J20" s="163" t="s">
        <v>49</v>
      </c>
      <c r="K20" s="163" t="s">
        <v>49</v>
      </c>
      <c r="L20" s="163" t="s">
        <v>49</v>
      </c>
      <c r="M20" s="163" t="s">
        <v>49</v>
      </c>
      <c r="N20" s="163" t="s">
        <v>49</v>
      </c>
      <c r="O20" s="163" t="s">
        <v>49</v>
      </c>
      <c r="P20" s="163" t="s">
        <v>49</v>
      </c>
      <c r="Q20" s="163" t="s">
        <v>49</v>
      </c>
      <c r="R20" s="163" t="s">
        <v>49</v>
      </c>
      <c r="S20" s="163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5" customWidth="1"/>
    <col min="2" max="2" width="44" style="205" customWidth="1"/>
    <col min="3" max="3" width="20.6640625" style="205" customWidth="1"/>
    <col min="4" max="4" width="29.83203125" style="205" customWidth="1"/>
    <col min="5" max="5" width="36.1640625" style="205" customWidth="1"/>
    <col min="6" max="6" width="56.1640625" style="205" customWidth="1"/>
    <col min="7" max="7" width="23.83203125" style="205" customWidth="1"/>
    <col min="8" max="8" width="23.1640625" style="205" customWidth="1"/>
    <col min="9" max="9" width="18.6640625" style="205" customWidth="1"/>
    <col min="10" max="10" width="17" style="205" customWidth="1"/>
    <col min="11" max="12" width="23.1640625" style="205" customWidth="1"/>
    <col min="13" max="14" width="24.6640625" style="205" customWidth="1"/>
    <col min="15" max="15" width="14" style="205" customWidth="1"/>
    <col min="16" max="16" width="15.33203125" style="205" customWidth="1"/>
    <col min="17" max="17" width="29.33203125" style="205" customWidth="1"/>
    <col min="18" max="18" width="30.1640625" style="205" customWidth="1"/>
    <col min="19" max="19" width="17.1640625" style="205" customWidth="1"/>
    <col min="20" max="20" width="20.83203125" style="205" customWidth="1"/>
    <col min="21" max="21" width="22.33203125" style="205" customWidth="1"/>
    <col min="22" max="22" width="25.6640625" style="205" customWidth="1"/>
    <col min="23" max="23" width="26.5" style="205" customWidth="1"/>
    <col min="24" max="24" width="29.83203125" style="205" customWidth="1"/>
    <col min="25" max="25" width="61.33203125" style="205" customWidth="1"/>
    <col min="26" max="16384" width="9.33203125" style="205"/>
  </cols>
  <sheetData>
    <row r="1" spans="1:25" ht="18.75">
      <c r="A1" s="155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38"/>
      <c r="M1" s="156"/>
      <c r="N1" s="156"/>
      <c r="O1" s="156"/>
      <c r="P1" s="156"/>
      <c r="Q1" s="156"/>
      <c r="R1" s="156"/>
      <c r="S1" s="155"/>
      <c r="T1" s="155"/>
      <c r="U1" s="155"/>
      <c r="V1" s="155"/>
      <c r="W1" s="155"/>
      <c r="X1" s="155"/>
      <c r="Y1" s="155" t="s">
        <v>78</v>
      </c>
    </row>
    <row r="2" spans="1:25" ht="18.75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38"/>
      <c r="M2" s="156"/>
      <c r="N2" s="156"/>
      <c r="O2" s="156"/>
      <c r="P2" s="156"/>
      <c r="Q2" s="156"/>
      <c r="R2" s="156"/>
      <c r="S2" s="155"/>
      <c r="T2" s="155"/>
      <c r="U2" s="155"/>
      <c r="V2" s="155"/>
      <c r="W2" s="155"/>
      <c r="X2" s="155"/>
      <c r="Y2" s="155" t="s">
        <v>868</v>
      </c>
    </row>
    <row r="3" spans="1:25" ht="18.7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38"/>
      <c r="M3" s="156"/>
      <c r="N3" s="156"/>
      <c r="O3" s="156"/>
      <c r="P3" s="156"/>
      <c r="Q3" s="156"/>
      <c r="R3" s="156"/>
      <c r="S3" s="155"/>
      <c r="T3" s="155"/>
      <c r="U3" s="155"/>
      <c r="V3" s="155"/>
      <c r="W3" s="155"/>
      <c r="X3" s="155"/>
      <c r="Y3" s="155" t="s">
        <v>93</v>
      </c>
    </row>
    <row r="4" spans="1:25" ht="18.7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39"/>
      <c r="M4" s="156"/>
      <c r="N4" s="156"/>
      <c r="O4" s="156"/>
      <c r="P4" s="156"/>
      <c r="Q4" s="156"/>
      <c r="R4" s="156"/>
      <c r="S4" s="155"/>
      <c r="T4" s="155"/>
      <c r="U4" s="155"/>
      <c r="V4" s="155"/>
      <c r="W4" s="155"/>
      <c r="X4" s="155"/>
      <c r="Y4" s="155" t="s">
        <v>881</v>
      </c>
    </row>
    <row r="5" spans="1:25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39"/>
      <c r="M5" s="156"/>
      <c r="N5" s="156"/>
      <c r="O5" s="156"/>
      <c r="P5" s="156"/>
      <c r="Q5" s="156"/>
      <c r="R5" s="156"/>
      <c r="S5" s="155"/>
      <c r="T5" s="155"/>
      <c r="U5" s="155"/>
      <c r="V5" s="155"/>
      <c r="W5" s="155"/>
      <c r="X5" s="155"/>
      <c r="Y5" s="155"/>
    </row>
    <row r="6" spans="1:25" ht="16.5">
      <c r="A6" s="557" t="s">
        <v>795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156"/>
      <c r="N6" s="156"/>
      <c r="O6" s="156"/>
      <c r="P6" s="156"/>
      <c r="Q6" s="156"/>
      <c r="R6" s="156"/>
      <c r="S6" s="155"/>
      <c r="T6" s="155"/>
      <c r="U6" s="155"/>
      <c r="V6" s="155"/>
      <c r="W6" s="155"/>
      <c r="X6" s="155"/>
      <c r="Y6" s="155"/>
    </row>
    <row r="7" spans="1:25" ht="16.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6"/>
      <c r="N7" s="156"/>
      <c r="O7" s="156"/>
      <c r="P7" s="156"/>
      <c r="Q7" s="156"/>
      <c r="R7" s="156"/>
      <c r="S7" s="155"/>
      <c r="T7" s="155"/>
      <c r="U7" s="155"/>
      <c r="V7" s="155"/>
      <c r="W7" s="155"/>
      <c r="X7" s="155"/>
      <c r="Y7" s="155"/>
    </row>
    <row r="8" spans="1:25" ht="15.75">
      <c r="A8" s="509" t="s">
        <v>796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</row>
    <row r="9" spans="1:25" ht="15.75">
      <c r="A9" s="419" t="s">
        <v>762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</row>
    <row r="10" spans="1:25" ht="15.75">
      <c r="A10" s="419"/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</row>
    <row r="11" spans="1:25" ht="16.5">
      <c r="A11" s="605" t="s">
        <v>882</v>
      </c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</row>
    <row r="12" spans="1:25" ht="15">
      <c r="A12" s="531"/>
      <c r="B12" s="531"/>
      <c r="C12" s="531"/>
      <c r="D12" s="531"/>
      <c r="E12" s="531"/>
      <c r="F12" s="531"/>
      <c r="G12" s="531"/>
      <c r="H12" s="531"/>
      <c r="I12" s="531"/>
      <c r="J12" s="531"/>
      <c r="K12" s="531"/>
      <c r="L12" s="531"/>
      <c r="M12" s="531"/>
      <c r="N12" s="531"/>
      <c r="O12" s="531"/>
      <c r="P12" s="531"/>
      <c r="Q12" s="531"/>
      <c r="R12" s="531"/>
      <c r="S12" s="531"/>
      <c r="T12" s="531"/>
      <c r="U12" s="531"/>
      <c r="V12" s="531"/>
      <c r="W12" s="531"/>
      <c r="X12" s="531"/>
      <c r="Y12" s="155"/>
    </row>
    <row r="13" spans="1:25" ht="65.25" customHeight="1">
      <c r="A13" s="545" t="s">
        <v>30</v>
      </c>
      <c r="B13" s="545" t="s">
        <v>206</v>
      </c>
      <c r="C13" s="545" t="s">
        <v>207</v>
      </c>
      <c r="D13" s="547" t="s">
        <v>797</v>
      </c>
      <c r="E13" s="548"/>
      <c r="F13" s="549"/>
      <c r="G13" s="545" t="s">
        <v>798</v>
      </c>
      <c r="H13" s="541" t="s">
        <v>799</v>
      </c>
      <c r="I13" s="541"/>
      <c r="J13" s="541"/>
      <c r="K13" s="541"/>
      <c r="L13" s="541"/>
      <c r="M13" s="536" t="s">
        <v>800</v>
      </c>
      <c r="N13" s="536"/>
      <c r="O13" s="536"/>
      <c r="P13" s="536"/>
      <c r="Q13" s="542" t="s">
        <v>801</v>
      </c>
      <c r="R13" s="537" t="s">
        <v>802</v>
      </c>
      <c r="S13" s="536" t="s">
        <v>803</v>
      </c>
      <c r="T13" s="536"/>
      <c r="U13" s="536"/>
      <c r="V13" s="536"/>
      <c r="W13" s="533" t="s">
        <v>804</v>
      </c>
      <c r="X13" s="535"/>
      <c r="Y13" s="541" t="s">
        <v>805</v>
      </c>
    </row>
    <row r="14" spans="1:25" ht="145.5" customHeight="1">
      <c r="A14" s="551"/>
      <c r="B14" s="551"/>
      <c r="C14" s="551"/>
      <c r="D14" s="541" t="s">
        <v>806</v>
      </c>
      <c r="E14" s="541"/>
      <c r="F14" s="541" t="s">
        <v>807</v>
      </c>
      <c r="G14" s="551"/>
      <c r="H14" s="545" t="s">
        <v>808</v>
      </c>
      <c r="I14" s="541" t="s">
        <v>809</v>
      </c>
      <c r="J14" s="541"/>
      <c r="K14" s="545" t="s">
        <v>810</v>
      </c>
      <c r="L14" s="545" t="s">
        <v>811</v>
      </c>
      <c r="M14" s="537" t="s">
        <v>812</v>
      </c>
      <c r="N14" s="537" t="s">
        <v>813</v>
      </c>
      <c r="O14" s="539" t="s">
        <v>814</v>
      </c>
      <c r="P14" s="539"/>
      <c r="Q14" s="543"/>
      <c r="R14" s="556"/>
      <c r="S14" s="540" t="s">
        <v>815</v>
      </c>
      <c r="T14" s="540"/>
      <c r="U14" s="541" t="s">
        <v>816</v>
      </c>
      <c r="V14" s="541"/>
      <c r="W14" s="545" t="s">
        <v>817</v>
      </c>
      <c r="X14" s="536" t="s">
        <v>818</v>
      </c>
      <c r="Y14" s="541"/>
    </row>
    <row r="15" spans="1:25" ht="97.5" customHeight="1">
      <c r="A15" s="546"/>
      <c r="B15" s="546"/>
      <c r="C15" s="546"/>
      <c r="D15" s="157" t="s">
        <v>612</v>
      </c>
      <c r="E15" s="157" t="s">
        <v>613</v>
      </c>
      <c r="F15" s="541"/>
      <c r="G15" s="546"/>
      <c r="H15" s="546"/>
      <c r="I15" s="174" t="s">
        <v>614</v>
      </c>
      <c r="J15" s="174" t="s">
        <v>615</v>
      </c>
      <c r="K15" s="546"/>
      <c r="L15" s="546"/>
      <c r="M15" s="538"/>
      <c r="N15" s="538"/>
      <c r="O15" s="175" t="s">
        <v>616</v>
      </c>
      <c r="P15" s="175" t="s">
        <v>617</v>
      </c>
      <c r="Q15" s="544"/>
      <c r="R15" s="538"/>
      <c r="S15" s="176" t="s">
        <v>620</v>
      </c>
      <c r="T15" s="176" t="s">
        <v>621</v>
      </c>
      <c r="U15" s="176" t="s">
        <v>620</v>
      </c>
      <c r="V15" s="176" t="s">
        <v>621</v>
      </c>
      <c r="W15" s="546"/>
      <c r="X15" s="536"/>
      <c r="Y15" s="541"/>
    </row>
    <row r="16" spans="1:25" ht="15">
      <c r="A16" s="163">
        <v>1</v>
      </c>
      <c r="B16" s="163">
        <v>2</v>
      </c>
      <c r="C16" s="163">
        <v>3</v>
      </c>
      <c r="D16" s="163">
        <v>4</v>
      </c>
      <c r="E16" s="163">
        <v>5</v>
      </c>
      <c r="F16" s="163">
        <v>6</v>
      </c>
      <c r="G16" s="163">
        <v>7</v>
      </c>
      <c r="H16" s="163">
        <v>8</v>
      </c>
      <c r="I16" s="163">
        <v>9</v>
      </c>
      <c r="J16" s="163">
        <v>10</v>
      </c>
      <c r="K16" s="163">
        <v>11</v>
      </c>
      <c r="L16" s="163">
        <v>12</v>
      </c>
      <c r="M16" s="163">
        <v>13</v>
      </c>
      <c r="N16" s="163">
        <v>14</v>
      </c>
      <c r="O16" s="163">
        <v>15</v>
      </c>
      <c r="P16" s="163">
        <v>16</v>
      </c>
      <c r="Q16" s="163">
        <v>17</v>
      </c>
      <c r="R16" s="163">
        <v>18</v>
      </c>
      <c r="S16" s="163">
        <v>19</v>
      </c>
      <c r="T16" s="163">
        <v>20</v>
      </c>
      <c r="U16" s="163">
        <v>21</v>
      </c>
      <c r="V16" s="163">
        <v>22</v>
      </c>
      <c r="W16" s="163">
        <v>23</v>
      </c>
      <c r="X16" s="163">
        <v>24</v>
      </c>
      <c r="Y16" s="163">
        <v>25</v>
      </c>
    </row>
    <row r="17" spans="1:25" ht="15.75">
      <c r="A17" s="177" t="s">
        <v>47</v>
      </c>
      <c r="B17" s="161" t="s">
        <v>48</v>
      </c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9"/>
      <c r="X17" s="179"/>
      <c r="Y17" s="179"/>
    </row>
    <row r="18" spans="1:25" ht="63">
      <c r="A18" s="177" t="s">
        <v>679</v>
      </c>
      <c r="B18" s="161" t="s">
        <v>819</v>
      </c>
      <c r="C18" s="214" t="s">
        <v>49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  <c r="I18" s="214" t="s">
        <v>49</v>
      </c>
      <c r="J18" s="214" t="s">
        <v>49</v>
      </c>
      <c r="K18" s="214" t="s">
        <v>49</v>
      </c>
      <c r="L18" s="214" t="s">
        <v>49</v>
      </c>
      <c r="M18" s="214" t="s">
        <v>49</v>
      </c>
      <c r="N18" s="214" t="s">
        <v>49</v>
      </c>
      <c r="O18" s="214" t="s">
        <v>49</v>
      </c>
      <c r="P18" s="214" t="s">
        <v>49</v>
      </c>
      <c r="Q18" s="214" t="s">
        <v>49</v>
      </c>
      <c r="R18" s="214" t="s">
        <v>49</v>
      </c>
      <c r="S18" s="214" t="s">
        <v>49</v>
      </c>
      <c r="T18" s="214" t="s">
        <v>49</v>
      </c>
      <c r="U18" s="214" t="s">
        <v>49</v>
      </c>
      <c r="V18" s="214" t="s">
        <v>49</v>
      </c>
      <c r="W18" s="214" t="s">
        <v>49</v>
      </c>
      <c r="X18" s="214" t="s">
        <v>49</v>
      </c>
      <c r="Y18" s="214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5" customWidth="1"/>
    <col min="2" max="2" width="40.5" style="205" customWidth="1"/>
    <col min="3" max="3" width="21" style="205" customWidth="1"/>
    <col min="4" max="4" width="27.33203125" style="205" customWidth="1"/>
    <col min="5" max="5" width="15.6640625" style="205" customWidth="1"/>
    <col min="6" max="6" width="14.83203125" style="205" customWidth="1"/>
    <col min="7" max="7" width="21.5" style="205" customWidth="1"/>
    <col min="8" max="8" width="23" style="205" customWidth="1"/>
    <col min="9" max="9" width="28.1640625" style="205" customWidth="1"/>
    <col min="10" max="10" width="26.5" style="205" customWidth="1"/>
    <col min="11" max="11" width="20.6640625" style="205" customWidth="1"/>
    <col min="12" max="12" width="20" style="205" customWidth="1"/>
    <col min="13" max="13" width="19.1640625" style="205" customWidth="1"/>
    <col min="14" max="14" width="32.6640625" style="205" customWidth="1"/>
    <col min="15" max="16" width="26.5" style="205" customWidth="1"/>
    <col min="17" max="17" width="19" style="205" customWidth="1"/>
    <col min="18" max="18" width="11.5" style="205" customWidth="1"/>
    <col min="19" max="19" width="9" style="205" customWidth="1"/>
    <col min="20" max="21" width="12.6640625" style="205" customWidth="1"/>
    <col min="22" max="22" width="19.33203125" style="205" customWidth="1"/>
    <col min="23" max="23" width="17.6640625" style="205" customWidth="1"/>
    <col min="24" max="24" width="17.5" style="205" customWidth="1"/>
    <col min="25" max="16384" width="9.33203125" style="205"/>
  </cols>
  <sheetData>
    <row r="1" spans="1:24" ht="15.75">
      <c r="A1" s="193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56"/>
      <c r="R1" s="155"/>
      <c r="S1" s="155"/>
      <c r="T1" s="155"/>
      <c r="U1" s="194"/>
      <c r="V1" s="587" t="s">
        <v>78</v>
      </c>
      <c r="W1" s="587"/>
      <c r="X1" s="587"/>
    </row>
    <row r="2" spans="1:24" ht="15.75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56"/>
      <c r="R2" s="155"/>
      <c r="S2" s="155"/>
      <c r="T2" s="155"/>
      <c r="U2" s="194"/>
      <c r="V2" s="587" t="s">
        <v>868</v>
      </c>
      <c r="W2" s="587"/>
      <c r="X2" s="587"/>
    </row>
    <row r="3" spans="1:24" ht="15.75">
      <c r="A3" s="193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56"/>
      <c r="R3" s="155"/>
      <c r="S3" s="155"/>
      <c r="T3" s="155"/>
      <c r="U3" s="194"/>
      <c r="V3" s="587" t="s">
        <v>854</v>
      </c>
      <c r="W3" s="587"/>
      <c r="X3" s="587"/>
    </row>
    <row r="4" spans="1:24" ht="15.75">
      <c r="A4" s="193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56"/>
      <c r="R4" s="155"/>
      <c r="S4" s="155"/>
      <c r="T4" s="155"/>
      <c r="U4" s="194"/>
      <c r="V4" s="587" t="s">
        <v>885</v>
      </c>
      <c r="W4" s="587"/>
      <c r="X4" s="587"/>
    </row>
    <row r="5" spans="1:24" ht="18.75">
      <c r="A5" s="195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56"/>
      <c r="R5" s="155"/>
      <c r="S5" s="155"/>
      <c r="T5" s="155"/>
      <c r="U5" s="194"/>
      <c r="V5" s="194"/>
      <c r="W5" s="194"/>
      <c r="X5" s="139"/>
    </row>
    <row r="6" spans="1:24" ht="16.5">
      <c r="A6" s="557" t="s">
        <v>820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557"/>
      <c r="N6" s="557"/>
      <c r="O6" s="557"/>
      <c r="P6" s="557"/>
      <c r="Q6" s="557"/>
      <c r="R6" s="557"/>
      <c r="S6" s="557"/>
      <c r="T6" s="557"/>
      <c r="U6" s="557"/>
      <c r="V6" s="557"/>
      <c r="W6" s="557"/>
      <c r="X6" s="557"/>
    </row>
    <row r="7" spans="1:24" ht="15.75">
      <c r="A7" s="617"/>
      <c r="B7" s="617"/>
      <c r="C7" s="617"/>
      <c r="D7" s="617"/>
      <c r="E7" s="617"/>
      <c r="F7" s="617"/>
      <c r="G7" s="617"/>
      <c r="H7" s="617"/>
      <c r="I7" s="617"/>
      <c r="J7" s="617"/>
      <c r="K7" s="617"/>
      <c r="L7" s="617"/>
      <c r="M7" s="617"/>
      <c r="N7" s="617"/>
      <c r="O7" s="617"/>
      <c r="P7" s="617"/>
      <c r="Q7" s="617"/>
      <c r="R7" s="617"/>
      <c r="S7" s="617"/>
      <c r="T7" s="617"/>
      <c r="U7" s="617"/>
      <c r="V7" s="617"/>
      <c r="W7" s="617"/>
      <c r="X7" s="617"/>
    </row>
    <row r="8" spans="1:24" ht="15.75">
      <c r="A8" s="509" t="s">
        <v>821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  <c r="Q8" s="509"/>
      <c r="R8" s="509"/>
      <c r="S8" s="509"/>
      <c r="T8" s="509"/>
      <c r="U8" s="509"/>
      <c r="V8" s="509"/>
      <c r="W8" s="509"/>
      <c r="X8" s="509"/>
    </row>
    <row r="9" spans="1:24" ht="15.75">
      <c r="A9" s="509" t="s">
        <v>762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  <c r="T9" s="509"/>
      <c r="U9" s="509"/>
      <c r="V9" s="509"/>
      <c r="W9" s="509"/>
      <c r="X9" s="509"/>
    </row>
    <row r="10" spans="1:24" ht="15.75">
      <c r="A10" s="419"/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  <c r="W10" s="419"/>
      <c r="X10" s="419"/>
    </row>
    <row r="11" spans="1:24" ht="15.75">
      <c r="A11" s="618" t="s">
        <v>875</v>
      </c>
      <c r="B11" s="618"/>
      <c r="C11" s="618"/>
      <c r="D11" s="618"/>
      <c r="E11" s="618"/>
      <c r="F11" s="618"/>
      <c r="G11" s="618"/>
      <c r="H11" s="618"/>
      <c r="I11" s="618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  <c r="W11" s="618"/>
      <c r="X11" s="618"/>
    </row>
    <row r="12" spans="1:24" ht="18.75">
      <c r="A12" s="590"/>
      <c r="B12" s="590"/>
      <c r="C12" s="590"/>
      <c r="D12" s="590"/>
      <c r="E12" s="590"/>
      <c r="F12" s="590"/>
      <c r="G12" s="590"/>
      <c r="H12" s="590"/>
      <c r="I12" s="590"/>
      <c r="J12" s="590"/>
      <c r="K12" s="590"/>
      <c r="L12" s="590"/>
      <c r="M12" s="590"/>
      <c r="N12" s="590"/>
      <c r="O12" s="590"/>
      <c r="P12" s="590"/>
      <c r="Q12" s="590"/>
      <c r="R12" s="590"/>
      <c r="S12" s="590"/>
      <c r="T12" s="590"/>
      <c r="U12" s="590"/>
      <c r="V12" s="590"/>
      <c r="W12" s="194"/>
      <c r="X12" s="194"/>
    </row>
    <row r="13" spans="1:24" ht="92.25" customHeight="1">
      <c r="A13" s="606" t="s">
        <v>822</v>
      </c>
      <c r="B13" s="606" t="s">
        <v>206</v>
      </c>
      <c r="C13" s="606" t="s">
        <v>727</v>
      </c>
      <c r="D13" s="619" t="s">
        <v>823</v>
      </c>
      <c r="E13" s="610" t="s">
        <v>729</v>
      </c>
      <c r="F13" s="610" t="s">
        <v>730</v>
      </c>
      <c r="G13" s="610" t="s">
        <v>731</v>
      </c>
      <c r="H13" s="606" t="s">
        <v>732</v>
      </c>
      <c r="I13" s="606"/>
      <c r="J13" s="606"/>
      <c r="K13" s="606"/>
      <c r="L13" s="613" t="s">
        <v>733</v>
      </c>
      <c r="M13" s="614"/>
      <c r="N13" s="541" t="s">
        <v>734</v>
      </c>
      <c r="O13" s="541" t="s">
        <v>735</v>
      </c>
      <c r="P13" s="542" t="s">
        <v>824</v>
      </c>
      <c r="Q13" s="607" t="s">
        <v>825</v>
      </c>
      <c r="R13" s="536" t="s">
        <v>826</v>
      </c>
      <c r="S13" s="536"/>
      <c r="T13" s="536"/>
      <c r="U13" s="536"/>
      <c r="V13" s="606" t="s">
        <v>741</v>
      </c>
      <c r="W13" s="606" t="s">
        <v>827</v>
      </c>
      <c r="X13" s="606"/>
    </row>
    <row r="14" spans="1:24" ht="94.5" customHeight="1">
      <c r="A14" s="606"/>
      <c r="B14" s="606"/>
      <c r="C14" s="606"/>
      <c r="D14" s="619"/>
      <c r="E14" s="611"/>
      <c r="F14" s="611"/>
      <c r="G14" s="611"/>
      <c r="H14" s="606" t="s">
        <v>743</v>
      </c>
      <c r="I14" s="606" t="s">
        <v>744</v>
      </c>
      <c r="J14" s="606" t="s">
        <v>745</v>
      </c>
      <c r="K14" s="610" t="s">
        <v>746</v>
      </c>
      <c r="L14" s="615"/>
      <c r="M14" s="616"/>
      <c r="N14" s="541"/>
      <c r="O14" s="541"/>
      <c r="P14" s="543"/>
      <c r="Q14" s="608"/>
      <c r="R14" s="547" t="s">
        <v>815</v>
      </c>
      <c r="S14" s="549"/>
      <c r="T14" s="541" t="s">
        <v>816</v>
      </c>
      <c r="U14" s="541"/>
      <c r="V14" s="606"/>
      <c r="W14" s="606"/>
      <c r="X14" s="606"/>
    </row>
    <row r="15" spans="1:24" ht="165.75" customHeight="1">
      <c r="A15" s="606"/>
      <c r="B15" s="606"/>
      <c r="C15" s="606"/>
      <c r="D15" s="619"/>
      <c r="E15" s="612"/>
      <c r="F15" s="612"/>
      <c r="G15" s="612"/>
      <c r="H15" s="606"/>
      <c r="I15" s="606"/>
      <c r="J15" s="606"/>
      <c r="K15" s="612"/>
      <c r="L15" s="157" t="s">
        <v>750</v>
      </c>
      <c r="M15" s="161" t="s">
        <v>751</v>
      </c>
      <c r="N15" s="541"/>
      <c r="O15" s="541"/>
      <c r="P15" s="544"/>
      <c r="Q15" s="609"/>
      <c r="R15" s="176" t="s">
        <v>620</v>
      </c>
      <c r="S15" s="176" t="s">
        <v>621</v>
      </c>
      <c r="T15" s="176" t="s">
        <v>620</v>
      </c>
      <c r="U15" s="176" t="s">
        <v>621</v>
      </c>
      <c r="V15" s="606"/>
      <c r="W15" s="209" t="s">
        <v>752</v>
      </c>
      <c r="X15" s="215" t="s">
        <v>753</v>
      </c>
    </row>
    <row r="16" spans="1:24" ht="15.75">
      <c r="A16" s="201">
        <v>1</v>
      </c>
      <c r="B16" s="201">
        <v>2</v>
      </c>
      <c r="C16" s="201">
        <v>3</v>
      </c>
      <c r="D16" s="201">
        <v>4</v>
      </c>
      <c r="E16" s="201">
        <v>5</v>
      </c>
      <c r="F16" s="201">
        <v>6</v>
      </c>
      <c r="G16" s="201">
        <v>7</v>
      </c>
      <c r="H16" s="201">
        <v>8</v>
      </c>
      <c r="I16" s="201">
        <v>9</v>
      </c>
      <c r="J16" s="201">
        <v>10</v>
      </c>
      <c r="K16" s="201">
        <v>11</v>
      </c>
      <c r="L16" s="201">
        <v>12</v>
      </c>
      <c r="M16" s="201">
        <v>13</v>
      </c>
      <c r="N16" s="201">
        <v>14</v>
      </c>
      <c r="O16" s="201">
        <v>15</v>
      </c>
      <c r="P16" s="201">
        <v>16</v>
      </c>
      <c r="Q16" s="201">
        <v>17</v>
      </c>
      <c r="R16" s="201">
        <v>18</v>
      </c>
      <c r="S16" s="201">
        <v>19</v>
      </c>
      <c r="T16" s="201">
        <v>20</v>
      </c>
      <c r="U16" s="201">
        <v>21</v>
      </c>
      <c r="V16" s="201">
        <v>22</v>
      </c>
      <c r="W16" s="201">
        <v>23</v>
      </c>
      <c r="X16" s="201">
        <v>24</v>
      </c>
    </row>
    <row r="17" spans="1:24" ht="15.75">
      <c r="A17" s="177" t="s">
        <v>47</v>
      </c>
      <c r="B17" s="161" t="s">
        <v>48</v>
      </c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178"/>
      <c r="R17" s="178"/>
      <c r="S17" s="178"/>
      <c r="T17" s="178"/>
      <c r="U17" s="178"/>
      <c r="V17" s="216"/>
      <c r="W17" s="216"/>
      <c r="X17" s="216"/>
    </row>
    <row r="18" spans="1:24" ht="88.5" customHeight="1">
      <c r="A18" s="177" t="s">
        <v>679</v>
      </c>
      <c r="B18" s="161" t="s">
        <v>819</v>
      </c>
      <c r="C18" s="214" t="s">
        <v>49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  <c r="I18" s="214" t="s">
        <v>49</v>
      </c>
      <c r="J18" s="214" t="s">
        <v>49</v>
      </c>
      <c r="K18" s="214" t="s">
        <v>49</v>
      </c>
      <c r="L18" s="214" t="s">
        <v>49</v>
      </c>
      <c r="M18" s="214" t="s">
        <v>49</v>
      </c>
      <c r="N18" s="214" t="s">
        <v>49</v>
      </c>
      <c r="O18" s="214" t="s">
        <v>49</v>
      </c>
      <c r="P18" s="214" t="s">
        <v>49</v>
      </c>
      <c r="Q18" s="214" t="s">
        <v>49</v>
      </c>
      <c r="R18" s="214" t="s">
        <v>49</v>
      </c>
      <c r="S18" s="214" t="s">
        <v>49</v>
      </c>
      <c r="T18" s="214" t="s">
        <v>49</v>
      </c>
      <c r="U18" s="214" t="s">
        <v>49</v>
      </c>
      <c r="V18" s="214" t="s">
        <v>49</v>
      </c>
      <c r="W18" s="214" t="s">
        <v>49</v>
      </c>
      <c r="X18" s="214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5" customWidth="1"/>
    <col min="2" max="2" width="49.83203125" style="205" customWidth="1"/>
    <col min="3" max="3" width="28.6640625" style="205" customWidth="1"/>
    <col min="4" max="4" width="25.1640625" style="205" customWidth="1"/>
    <col min="5" max="5" width="14.5" style="205" customWidth="1"/>
    <col min="6" max="6" width="11.33203125" style="205" customWidth="1"/>
    <col min="7" max="7" width="12.6640625" style="205" customWidth="1"/>
    <col min="8" max="8" width="13" style="205" customWidth="1"/>
    <col min="9" max="9" width="12.5" style="205" customWidth="1"/>
    <col min="10" max="16384" width="9.33203125" style="205"/>
  </cols>
  <sheetData>
    <row r="1" spans="1:12" ht="18.75">
      <c r="A1" s="169"/>
      <c r="B1" s="155"/>
      <c r="C1" s="155"/>
      <c r="D1" s="155"/>
      <c r="E1" s="155"/>
      <c r="F1" s="623" t="s">
        <v>78</v>
      </c>
      <c r="G1" s="623"/>
      <c r="H1" s="623"/>
      <c r="I1" s="623"/>
      <c r="J1" s="155"/>
      <c r="K1" s="155"/>
      <c r="L1" s="138"/>
    </row>
    <row r="2" spans="1:12" ht="18.75">
      <c r="A2" s="169"/>
      <c r="B2" s="155"/>
      <c r="C2" s="155"/>
      <c r="D2" s="155"/>
      <c r="E2" s="155"/>
      <c r="F2" s="623" t="s">
        <v>868</v>
      </c>
      <c r="G2" s="623"/>
      <c r="H2" s="623"/>
      <c r="I2" s="623"/>
      <c r="J2" s="155"/>
      <c r="K2" s="155"/>
      <c r="L2" s="138"/>
    </row>
    <row r="3" spans="1:12" ht="18.75">
      <c r="A3" s="169"/>
      <c r="B3" s="155"/>
      <c r="C3" s="155"/>
      <c r="D3" s="155"/>
      <c r="E3" s="155"/>
      <c r="F3" s="623" t="s">
        <v>852</v>
      </c>
      <c r="G3" s="623"/>
      <c r="H3" s="623"/>
      <c r="I3" s="623"/>
      <c r="J3" s="155"/>
      <c r="K3" s="155"/>
      <c r="L3" s="138"/>
    </row>
    <row r="4" spans="1:12" ht="18.75">
      <c r="A4" s="169"/>
      <c r="B4" s="155"/>
      <c r="C4" s="155"/>
      <c r="D4" s="155"/>
      <c r="E4" s="155"/>
      <c r="F4" s="623" t="s">
        <v>884</v>
      </c>
      <c r="G4" s="623"/>
      <c r="H4" s="623"/>
      <c r="I4" s="623"/>
      <c r="J4" s="155"/>
      <c r="K4" s="155"/>
      <c r="L4" s="138"/>
    </row>
    <row r="5" spans="1:12" ht="18.75">
      <c r="A5" s="169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39"/>
    </row>
    <row r="6" spans="1:12" ht="18.75">
      <c r="A6" s="169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39"/>
    </row>
    <row r="7" spans="1:12" ht="15">
      <c r="A7" s="169"/>
      <c r="B7" s="155"/>
      <c r="C7" s="155"/>
      <c r="D7" s="155"/>
      <c r="E7" s="155"/>
      <c r="F7" s="155"/>
      <c r="G7" s="155"/>
      <c r="H7" s="155"/>
      <c r="I7" s="155"/>
    </row>
    <row r="8" spans="1:12" ht="15.75">
      <c r="A8" s="624" t="s">
        <v>828</v>
      </c>
      <c r="B8" s="624"/>
      <c r="C8" s="624"/>
      <c r="D8" s="624"/>
      <c r="E8" s="624"/>
      <c r="F8" s="624"/>
      <c r="G8" s="624"/>
      <c r="H8" s="624"/>
      <c r="I8" s="624"/>
    </row>
    <row r="9" spans="1:12" ht="15.75">
      <c r="A9" s="217"/>
      <c r="B9" s="218"/>
      <c r="C9" s="218"/>
      <c r="D9" s="218"/>
      <c r="E9" s="218"/>
      <c r="F9" s="218"/>
      <c r="G9" s="218"/>
      <c r="H9" s="218"/>
      <c r="I9" s="218"/>
    </row>
    <row r="10" spans="1:12" ht="15.75">
      <c r="A10" s="141"/>
      <c r="B10" s="620" t="s">
        <v>829</v>
      </c>
      <c r="C10" s="620"/>
      <c r="D10" s="620"/>
      <c r="E10" s="620"/>
      <c r="F10" s="620"/>
      <c r="G10" s="620"/>
      <c r="H10" s="620"/>
      <c r="I10" s="620"/>
    </row>
    <row r="11" spans="1:12" ht="15.75">
      <c r="A11" s="40"/>
      <c r="B11" s="621" t="s">
        <v>204</v>
      </c>
      <c r="C11" s="621"/>
      <c r="D11" s="621"/>
      <c r="E11" s="621"/>
      <c r="F11" s="621"/>
      <c r="G11" s="621"/>
      <c r="H11" s="621"/>
      <c r="I11" s="621"/>
    </row>
    <row r="12" spans="1:12" ht="15.75">
      <c r="A12" s="419"/>
      <c r="B12" s="419"/>
      <c r="C12" s="419"/>
      <c r="D12" s="419"/>
      <c r="E12" s="419"/>
      <c r="F12" s="419"/>
      <c r="G12" s="419"/>
      <c r="H12" s="419"/>
      <c r="I12" s="419"/>
    </row>
    <row r="13" spans="1:12" ht="15.75">
      <c r="A13" s="592" t="s">
        <v>875</v>
      </c>
      <c r="B13" s="592"/>
      <c r="C13" s="592"/>
      <c r="D13" s="592"/>
      <c r="E13" s="592"/>
      <c r="F13" s="592"/>
      <c r="G13" s="592"/>
      <c r="H13" s="592"/>
      <c r="I13" s="592"/>
    </row>
    <row r="14" spans="1:12" ht="15">
      <c r="A14" s="219"/>
      <c r="B14" s="155"/>
      <c r="C14" s="155"/>
      <c r="D14" s="155"/>
      <c r="E14" s="155"/>
      <c r="F14" s="155"/>
      <c r="G14" s="155"/>
      <c r="H14" s="220"/>
      <c r="I14" s="219"/>
    </row>
    <row r="15" spans="1:12" ht="15">
      <c r="A15" s="622" t="s">
        <v>623</v>
      </c>
      <c r="B15" s="541" t="s">
        <v>830</v>
      </c>
      <c r="C15" s="541" t="s">
        <v>831</v>
      </c>
      <c r="D15" s="541" t="s">
        <v>832</v>
      </c>
      <c r="E15" s="547" t="s">
        <v>833</v>
      </c>
      <c r="F15" s="548"/>
      <c r="G15" s="548"/>
      <c r="H15" s="548"/>
      <c r="I15" s="548"/>
    </row>
    <row r="16" spans="1:12" ht="15">
      <c r="A16" s="622"/>
      <c r="B16" s="541"/>
      <c r="C16" s="541"/>
      <c r="D16" s="541"/>
      <c r="E16" s="159" t="s">
        <v>241</v>
      </c>
      <c r="F16" s="159" t="s">
        <v>242</v>
      </c>
      <c r="G16" s="159" t="s">
        <v>243</v>
      </c>
      <c r="H16" s="159" t="s">
        <v>244</v>
      </c>
      <c r="I16" s="159" t="s">
        <v>245</v>
      </c>
    </row>
    <row r="17" spans="1:9" ht="15">
      <c r="A17" s="221">
        <v>1</v>
      </c>
      <c r="B17" s="157">
        <v>2</v>
      </c>
      <c r="C17" s="221">
        <v>3</v>
      </c>
      <c r="D17" s="157">
        <v>4</v>
      </c>
      <c r="E17" s="222" t="s">
        <v>15</v>
      </c>
      <c r="F17" s="223" t="s">
        <v>16</v>
      </c>
      <c r="G17" s="222" t="s">
        <v>17</v>
      </c>
      <c r="H17" s="223" t="s">
        <v>18</v>
      </c>
      <c r="I17" s="222" t="s">
        <v>71</v>
      </c>
    </row>
    <row r="18" spans="1:9" ht="75">
      <c r="A18" s="163">
        <v>1</v>
      </c>
      <c r="B18" s="224" t="s">
        <v>834</v>
      </c>
      <c r="C18" s="209" t="s">
        <v>49</v>
      </c>
      <c r="D18" s="209" t="s">
        <v>49</v>
      </c>
      <c r="E18" s="157" t="s">
        <v>49</v>
      </c>
      <c r="F18" s="157" t="s">
        <v>49</v>
      </c>
      <c r="G18" s="225" t="s">
        <v>49</v>
      </c>
      <c r="H18" s="163" t="s">
        <v>49</v>
      </c>
      <c r="I18" s="163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5" customWidth="1"/>
    <col min="2" max="2" width="66.1640625" style="205" customWidth="1"/>
    <col min="3" max="3" width="15.33203125" style="205" customWidth="1"/>
    <col min="4" max="4" width="15" style="205" customWidth="1"/>
    <col min="5" max="5" width="18.1640625" style="205" customWidth="1"/>
    <col min="6" max="6" width="14.33203125" style="205" customWidth="1"/>
    <col min="7" max="7" width="13.5" style="205" customWidth="1"/>
    <col min="8" max="8" width="14.33203125" style="205" customWidth="1"/>
    <col min="9" max="16384" width="9.33203125" style="205"/>
  </cols>
  <sheetData>
    <row r="1" spans="1:8" ht="18.75" customHeight="1">
      <c r="A1" s="226"/>
      <c r="B1" s="226"/>
      <c r="C1" s="226"/>
      <c r="D1" s="226"/>
      <c r="E1" s="629" t="s">
        <v>78</v>
      </c>
      <c r="F1" s="629"/>
      <c r="G1" s="629"/>
      <c r="H1" s="629"/>
    </row>
    <row r="2" spans="1:8" ht="18.75" customHeight="1">
      <c r="A2" s="226"/>
      <c r="B2" s="226"/>
      <c r="C2" s="226"/>
      <c r="D2" s="226"/>
      <c r="E2" s="629" t="s">
        <v>868</v>
      </c>
      <c r="F2" s="629"/>
      <c r="G2" s="629"/>
      <c r="H2" s="629"/>
    </row>
    <row r="3" spans="1:8" ht="18.75" customHeight="1">
      <c r="A3" s="226"/>
      <c r="B3" s="226"/>
      <c r="C3" s="226"/>
      <c r="D3" s="226"/>
      <c r="E3" s="629" t="s">
        <v>853</v>
      </c>
      <c r="F3" s="629"/>
      <c r="G3" s="629"/>
      <c r="H3" s="629"/>
    </row>
    <row r="4" spans="1:8" ht="18.75" customHeight="1">
      <c r="A4" s="226"/>
      <c r="B4" s="226"/>
      <c r="C4" s="226"/>
      <c r="D4" s="226"/>
      <c r="E4" s="629" t="s">
        <v>883</v>
      </c>
      <c r="F4" s="629"/>
      <c r="G4" s="629"/>
      <c r="H4" s="629"/>
    </row>
    <row r="5" spans="1:8" ht="18.75">
      <c r="A5" s="226"/>
      <c r="B5" s="226"/>
      <c r="C5" s="226"/>
      <c r="D5" s="226"/>
      <c r="E5" s="226"/>
      <c r="F5" s="139"/>
    </row>
    <row r="6" spans="1:8" ht="15.75" customHeight="1">
      <c r="A6" s="630" t="s">
        <v>835</v>
      </c>
      <c r="B6" s="630"/>
      <c r="C6" s="630"/>
      <c r="D6" s="630"/>
      <c r="E6" s="630"/>
      <c r="F6" s="630"/>
      <c r="G6" s="630"/>
      <c r="H6" s="630"/>
    </row>
    <row r="7" spans="1:8" ht="15.75">
      <c r="A7" s="226"/>
      <c r="B7" s="226"/>
      <c r="C7" s="226"/>
      <c r="D7" s="226"/>
      <c r="E7" s="226"/>
      <c r="F7" s="226"/>
    </row>
    <row r="8" spans="1:8" ht="15.75">
      <c r="A8" s="620" t="s">
        <v>203</v>
      </c>
      <c r="B8" s="620"/>
      <c r="C8" s="620"/>
      <c r="D8" s="620"/>
      <c r="E8" s="620"/>
      <c r="F8" s="620"/>
      <c r="G8" s="620"/>
      <c r="H8" s="620"/>
    </row>
    <row r="9" spans="1:8" ht="15.75">
      <c r="A9" s="509" t="s">
        <v>548</v>
      </c>
      <c r="B9" s="509"/>
      <c r="C9" s="509"/>
      <c r="D9" s="509"/>
      <c r="E9" s="509"/>
      <c r="F9" s="509"/>
      <c r="G9" s="509"/>
      <c r="H9" s="509"/>
    </row>
    <row r="10" spans="1:8" ht="15.75">
      <c r="A10" s="226"/>
      <c r="B10" s="226"/>
      <c r="C10" s="226"/>
      <c r="D10" s="226"/>
      <c r="E10" s="226"/>
      <c r="F10" s="226"/>
    </row>
    <row r="11" spans="1:8" ht="15.75">
      <c r="A11" s="592" t="s">
        <v>875</v>
      </c>
      <c r="B11" s="592"/>
      <c r="C11" s="592"/>
      <c r="D11" s="592"/>
      <c r="E11" s="592"/>
      <c r="F11" s="592"/>
      <c r="G11" s="592"/>
      <c r="H11" s="592"/>
    </row>
    <row r="12" spans="1:8" ht="15.75">
      <c r="A12" s="227"/>
      <c r="B12" s="227"/>
      <c r="C12" s="227"/>
      <c r="D12" s="227"/>
      <c r="E12" s="227"/>
      <c r="F12" s="227"/>
    </row>
    <row r="13" spans="1:8" ht="15.75">
      <c r="A13" s="628" t="s">
        <v>851</v>
      </c>
      <c r="B13" s="628"/>
      <c r="C13" s="628"/>
      <c r="D13" s="628"/>
      <c r="E13" s="628"/>
      <c r="F13" s="628"/>
      <c r="G13" s="628"/>
      <c r="H13" s="628"/>
    </row>
    <row r="14" spans="1:8" ht="15.75">
      <c r="A14" s="228" t="s">
        <v>836</v>
      </c>
      <c r="B14" s="228"/>
      <c r="C14" s="228"/>
      <c r="D14" s="228"/>
      <c r="E14" s="228"/>
      <c r="F14" s="228"/>
    </row>
    <row r="15" spans="1:8" ht="15.75">
      <c r="A15" s="510" t="s">
        <v>623</v>
      </c>
      <c r="B15" s="625" t="s">
        <v>837</v>
      </c>
      <c r="C15" s="626" t="s">
        <v>838</v>
      </c>
      <c r="D15" s="625" t="s">
        <v>839</v>
      </c>
      <c r="E15" s="625"/>
      <c r="F15" s="625"/>
      <c r="G15" s="625"/>
      <c r="H15" s="625"/>
    </row>
    <row r="16" spans="1:8" ht="15.75">
      <c r="A16" s="510"/>
      <c r="B16" s="625"/>
      <c r="C16" s="627"/>
      <c r="D16" s="200">
        <v>2025</v>
      </c>
      <c r="E16" s="200">
        <v>2026</v>
      </c>
      <c r="F16" s="200">
        <v>2027</v>
      </c>
      <c r="G16" s="200">
        <v>2028</v>
      </c>
      <c r="H16" s="200">
        <v>2029</v>
      </c>
    </row>
    <row r="17" spans="1:8" ht="15.75">
      <c r="A17" s="145">
        <v>1</v>
      </c>
      <c r="B17" s="200">
        <v>2</v>
      </c>
      <c r="C17" s="145">
        <v>3</v>
      </c>
      <c r="D17" s="200">
        <v>4</v>
      </c>
      <c r="E17" s="145">
        <v>5</v>
      </c>
      <c r="F17" s="200">
        <v>6</v>
      </c>
      <c r="G17" s="229">
        <v>7</v>
      </c>
      <c r="H17" s="230">
        <v>8</v>
      </c>
    </row>
    <row r="18" spans="1:8" ht="42" customHeight="1">
      <c r="A18" s="145" t="s">
        <v>840</v>
      </c>
      <c r="B18" s="231" t="s">
        <v>841</v>
      </c>
      <c r="C18" s="232" t="s">
        <v>467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</row>
    <row r="19" spans="1:8" ht="39" customHeight="1">
      <c r="A19" s="233" t="s">
        <v>842</v>
      </c>
      <c r="B19" s="234" t="s">
        <v>843</v>
      </c>
      <c r="C19" s="233" t="s">
        <v>467</v>
      </c>
      <c r="D19" s="214">
        <v>1</v>
      </c>
      <c r="E19" s="214">
        <v>1</v>
      </c>
      <c r="F19" s="214">
        <v>1</v>
      </c>
      <c r="G19" s="214">
        <v>1</v>
      </c>
      <c r="H19" s="214">
        <v>1</v>
      </c>
    </row>
    <row r="20" spans="1:8" ht="50.25">
      <c r="A20" s="233" t="s">
        <v>844</v>
      </c>
      <c r="B20" s="234" t="s">
        <v>845</v>
      </c>
      <c r="C20" s="233" t="s">
        <v>467</v>
      </c>
      <c r="D20" s="214" t="s">
        <v>49</v>
      </c>
      <c r="E20" s="214" t="s">
        <v>49</v>
      </c>
      <c r="F20" s="214" t="s">
        <v>49</v>
      </c>
      <c r="G20" s="214" t="s">
        <v>49</v>
      </c>
      <c r="H20" s="214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849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2.4</v>
      </c>
      <c r="K25" s="275">
        <f t="shared" ref="K25:U25" si="0">K26</f>
        <v>0</v>
      </c>
      <c r="L25" s="275">
        <f t="shared" si="0"/>
        <v>4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2.4</v>
      </c>
      <c r="K26" s="276">
        <f t="shared" ref="K26:U26" si="1">K28</f>
        <v>0</v>
      </c>
      <c r="L26" s="276">
        <f t="shared" si="1"/>
        <v>4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2.4</v>
      </c>
      <c r="K28" s="275">
        <f t="shared" ref="K28:U28" si="2">K29+K34+K39+K44</f>
        <v>0</v>
      </c>
      <c r="L28" s="275">
        <f t="shared" si="2"/>
        <v>4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4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4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4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2.4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2.4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2.4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850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2.5</v>
      </c>
      <c r="K25" s="275">
        <f t="shared" ref="K25:U25" si="0">K26</f>
        <v>0</v>
      </c>
      <c r="L25" s="275">
        <f t="shared" si="0"/>
        <v>15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2.5</v>
      </c>
      <c r="K26" s="276">
        <f t="shared" ref="K26:U26" si="1">K28</f>
        <v>0</v>
      </c>
      <c r="L26" s="276">
        <f t="shared" si="1"/>
        <v>15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2.5</v>
      </c>
      <c r="K28" s="275">
        <f t="shared" ref="K28:U28" si="2">K29+K34+K39+K44</f>
        <v>0</v>
      </c>
      <c r="L28" s="275">
        <f t="shared" si="2"/>
        <v>15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15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15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15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2.5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2.5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2.5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abSelected="1" zoomScale="85" zoomScaleNormal="85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198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2.6</v>
      </c>
      <c r="K25" s="275">
        <f t="shared" ref="K25:U25" si="0">K26</f>
        <v>0</v>
      </c>
      <c r="L25" s="275">
        <f t="shared" si="0"/>
        <v>20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str">
        <f t="shared" si="0"/>
        <v>нд</v>
      </c>
      <c r="S25" s="275" t="str">
        <f t="shared" si="0"/>
        <v>нд</v>
      </c>
      <c r="T25" s="275" t="str">
        <f t="shared" si="0"/>
        <v>нд</v>
      </c>
      <c r="U25" s="275" t="str">
        <f t="shared" si="0"/>
        <v>нд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2.6</v>
      </c>
      <c r="K26" s="276">
        <f t="shared" ref="K26:Q26" si="1">K28</f>
        <v>0</v>
      </c>
      <c r="L26" s="276">
        <f t="shared" si="1"/>
        <v>20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2.6</v>
      </c>
      <c r="K28" s="275">
        <f t="shared" ref="K28:U28" si="2">K29+K34+K39+K44</f>
        <v>0</v>
      </c>
      <c r="L28" s="275">
        <f t="shared" si="2"/>
        <v>20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20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20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20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2.6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2.6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2.6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870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4</v>
      </c>
      <c r="K25" s="275">
        <f t="shared" ref="K25:U25" si="0">K26</f>
        <v>0</v>
      </c>
      <c r="L25" s="275">
        <f t="shared" si="0"/>
        <v>15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4</v>
      </c>
      <c r="K26" s="276">
        <f t="shared" ref="K26:U26" si="1">K28</f>
        <v>0</v>
      </c>
      <c r="L26" s="276">
        <f t="shared" si="1"/>
        <v>15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4</v>
      </c>
      <c r="K28" s="275">
        <f t="shared" ref="K28:U28" si="2">K29+K34+K39+K44</f>
        <v>0</v>
      </c>
      <c r="L28" s="275">
        <f t="shared" si="2"/>
        <v>15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15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15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15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4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4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4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B28" sqref="B2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4" customFormat="1">
      <c r="CO1" s="369" t="s">
        <v>96</v>
      </c>
      <c r="CP1" s="369"/>
      <c r="CQ1" s="369"/>
    </row>
    <row r="2" spans="1:95" s="24" customFormat="1">
      <c r="CO2" s="369" t="s">
        <v>868</v>
      </c>
      <c r="CP2" s="369"/>
      <c r="CQ2" s="369"/>
    </row>
    <row r="3" spans="1:95" s="24" customFormat="1">
      <c r="CO3" s="369" t="s">
        <v>98</v>
      </c>
      <c r="CP3" s="369"/>
      <c r="CQ3" s="369"/>
    </row>
    <row r="4" spans="1:95" s="24" customFormat="1">
      <c r="CO4" s="369" t="s">
        <v>873</v>
      </c>
      <c r="CP4" s="369"/>
      <c r="CQ4" s="369"/>
    </row>
    <row r="5" spans="1:95" s="284" customFormat="1" ht="19.5" customHeight="1">
      <c r="A5" s="370"/>
      <c r="B5" s="370"/>
      <c r="C5" s="370"/>
      <c r="D5" s="370"/>
      <c r="E5" s="370"/>
      <c r="F5" s="370"/>
      <c r="G5" s="370"/>
      <c r="H5" s="370"/>
      <c r="I5" s="370"/>
      <c r="J5" s="370"/>
      <c r="K5" s="370"/>
      <c r="L5" s="370"/>
      <c r="M5" s="370"/>
      <c r="N5" s="370"/>
      <c r="O5" s="370"/>
      <c r="P5" s="370"/>
      <c r="Q5" s="370"/>
      <c r="R5" s="370"/>
      <c r="S5" s="370"/>
      <c r="T5" s="370"/>
      <c r="U5" s="370"/>
      <c r="V5" s="370"/>
      <c r="W5" s="370"/>
      <c r="X5" s="370"/>
      <c r="Y5" s="370"/>
      <c r="Z5" s="370"/>
      <c r="AA5" s="370"/>
      <c r="AB5" s="370"/>
      <c r="AC5" s="370"/>
      <c r="AD5" s="370"/>
      <c r="AE5" s="370"/>
      <c r="AF5" s="370"/>
      <c r="AG5" s="370"/>
      <c r="AH5" s="370"/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370"/>
      <c r="BD5" s="370"/>
      <c r="BE5" s="370"/>
      <c r="BF5" s="370"/>
      <c r="BG5" s="370"/>
      <c r="BH5" s="370"/>
      <c r="BI5" s="370"/>
      <c r="BJ5" s="370"/>
      <c r="BK5" s="370"/>
      <c r="BL5" s="370"/>
      <c r="BM5" s="370"/>
      <c r="BN5" s="370"/>
      <c r="BO5" s="370"/>
      <c r="BP5" s="370"/>
      <c r="BQ5" s="370"/>
      <c r="BR5" s="370"/>
      <c r="BS5" s="370"/>
      <c r="BT5" s="370"/>
      <c r="BU5" s="370"/>
      <c r="BV5" s="370"/>
      <c r="BW5" s="370"/>
      <c r="BX5" s="370"/>
      <c r="BY5" s="370"/>
      <c r="BZ5" s="370"/>
      <c r="CA5" s="370"/>
      <c r="CB5" s="370"/>
      <c r="CC5" s="370"/>
      <c r="CD5" s="370"/>
      <c r="CE5" s="370"/>
      <c r="CF5" s="370"/>
      <c r="CG5" s="370"/>
      <c r="CH5" s="370"/>
      <c r="CI5" s="370"/>
      <c r="CJ5" s="370"/>
      <c r="CK5" s="370"/>
      <c r="CL5" s="370"/>
      <c r="CM5" s="370"/>
      <c r="CN5" s="370"/>
      <c r="CO5" s="370"/>
      <c r="CP5" s="370"/>
      <c r="CQ5" s="370"/>
    </row>
    <row r="6" spans="1:95" s="284" customFormat="1" ht="20.25" customHeight="1">
      <c r="A6" s="372"/>
      <c r="B6" s="372"/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2"/>
      <c r="O6" s="372"/>
      <c r="P6" s="372"/>
      <c r="Q6" s="372"/>
      <c r="R6" s="372"/>
      <c r="S6" s="372"/>
      <c r="T6" s="372"/>
      <c r="U6" s="372"/>
      <c r="V6" s="372"/>
      <c r="W6" s="372"/>
      <c r="X6" s="372"/>
      <c r="Y6" s="372"/>
      <c r="Z6" s="372"/>
      <c r="AA6" s="372"/>
      <c r="AB6" s="372"/>
      <c r="AC6" s="372"/>
      <c r="AD6" s="372"/>
      <c r="AE6" s="372"/>
      <c r="AF6" s="372"/>
      <c r="AG6" s="372"/>
      <c r="AH6" s="372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370"/>
      <c r="BD6" s="370"/>
      <c r="BE6" s="370"/>
      <c r="BF6" s="370"/>
      <c r="BG6" s="370"/>
      <c r="BH6" s="370"/>
      <c r="BI6" s="370"/>
      <c r="BJ6" s="370"/>
      <c r="BK6" s="370"/>
      <c r="BL6" s="370"/>
      <c r="BM6" s="370"/>
      <c r="BN6" s="370"/>
      <c r="BO6" s="370"/>
      <c r="BP6" s="370"/>
      <c r="BQ6" s="370"/>
      <c r="BR6" s="370"/>
      <c r="BS6" s="370"/>
      <c r="BT6" s="370"/>
      <c r="BU6" s="370"/>
      <c r="BV6" s="370"/>
      <c r="BW6" s="370"/>
      <c r="BX6" s="370"/>
      <c r="BY6" s="370"/>
      <c r="BZ6" s="370"/>
      <c r="CA6" s="370"/>
      <c r="CB6" s="370"/>
      <c r="CC6" s="370"/>
      <c r="CD6" s="370"/>
      <c r="CE6" s="370"/>
      <c r="CF6" s="370"/>
      <c r="CG6" s="370"/>
      <c r="CH6" s="370"/>
      <c r="CI6" s="370"/>
      <c r="CJ6" s="370"/>
      <c r="CK6" s="370"/>
      <c r="CL6" s="370"/>
      <c r="CM6" s="370"/>
      <c r="CN6" s="370"/>
      <c r="CO6" s="370"/>
      <c r="CP6" s="370"/>
      <c r="CQ6" s="370"/>
    </row>
    <row r="7" spans="1:95" s="24" customFormat="1">
      <c r="A7" s="369"/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69"/>
      <c r="Z7" s="369"/>
      <c r="AA7" s="369"/>
      <c r="AB7" s="369"/>
      <c r="AC7" s="369"/>
      <c r="AD7" s="369"/>
      <c r="AE7" s="369"/>
      <c r="AF7" s="369"/>
      <c r="AG7" s="369"/>
      <c r="AH7" s="369"/>
      <c r="BC7" s="369"/>
      <c r="BD7" s="369"/>
      <c r="BE7" s="369"/>
      <c r="BF7" s="369"/>
      <c r="BG7" s="369"/>
      <c r="BH7" s="369"/>
      <c r="BI7" s="369"/>
      <c r="BJ7" s="369"/>
      <c r="BK7" s="369"/>
      <c r="BL7" s="369"/>
      <c r="BM7" s="369"/>
      <c r="BN7" s="369"/>
      <c r="BO7" s="369"/>
      <c r="BP7" s="369"/>
      <c r="BQ7" s="369"/>
      <c r="BR7" s="369"/>
      <c r="BS7" s="369"/>
      <c r="BT7" s="369"/>
      <c r="BU7" s="369"/>
      <c r="BV7" s="369"/>
      <c r="BW7" s="369"/>
      <c r="BX7" s="369"/>
      <c r="BY7" s="369"/>
      <c r="BZ7" s="369"/>
      <c r="CA7" s="369"/>
      <c r="CB7" s="369"/>
      <c r="CC7" s="369"/>
      <c r="CD7" s="369"/>
      <c r="CE7" s="369"/>
      <c r="CF7" s="369"/>
      <c r="CG7" s="369"/>
      <c r="CH7" s="369"/>
      <c r="CI7" s="369"/>
      <c r="CJ7" s="369"/>
      <c r="CK7" s="369"/>
      <c r="CL7" s="369"/>
      <c r="CM7" s="369"/>
      <c r="CN7" s="369"/>
      <c r="CO7" s="369"/>
      <c r="CP7" s="369"/>
      <c r="CQ7" s="369"/>
    </row>
    <row r="8" spans="1:95" s="24" customFormat="1">
      <c r="A8" s="373" t="s">
        <v>99</v>
      </c>
      <c r="B8" s="373"/>
      <c r="C8" s="373"/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73"/>
      <c r="P8" s="373"/>
      <c r="Q8" s="373"/>
      <c r="R8" s="373"/>
      <c r="S8" s="373"/>
      <c r="T8" s="373"/>
      <c r="U8" s="373"/>
      <c r="V8" s="373"/>
      <c r="W8" s="373"/>
      <c r="X8" s="373"/>
      <c r="Y8" s="373"/>
      <c r="Z8" s="373"/>
      <c r="AA8" s="373"/>
      <c r="AB8" s="373"/>
      <c r="AC8" s="373"/>
      <c r="AD8" s="373"/>
      <c r="AE8" s="373"/>
      <c r="AF8" s="373"/>
      <c r="AG8" s="373"/>
      <c r="AH8" s="373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373"/>
      <c r="BD8" s="373"/>
      <c r="BE8" s="373"/>
      <c r="BF8" s="373"/>
      <c r="BG8" s="373"/>
      <c r="BH8" s="373"/>
      <c r="BI8" s="373"/>
      <c r="BJ8" s="373"/>
      <c r="BK8" s="373"/>
      <c r="BL8" s="373"/>
      <c r="BM8" s="373"/>
      <c r="BN8" s="373"/>
      <c r="BO8" s="373"/>
      <c r="BP8" s="373"/>
      <c r="BQ8" s="373"/>
      <c r="BR8" s="373"/>
      <c r="BS8" s="373"/>
      <c r="BT8" s="373"/>
      <c r="BU8" s="373"/>
      <c r="BV8" s="373"/>
      <c r="BW8" s="373"/>
      <c r="BX8" s="373"/>
      <c r="BY8" s="373"/>
      <c r="BZ8" s="373"/>
      <c r="CA8" s="373"/>
      <c r="CB8" s="373"/>
      <c r="CC8" s="373"/>
      <c r="CD8" s="373"/>
      <c r="CE8" s="373"/>
      <c r="CF8" s="373"/>
      <c r="CG8" s="373"/>
      <c r="CH8" s="373"/>
      <c r="CI8" s="373"/>
      <c r="CJ8" s="373"/>
      <c r="CK8" s="373"/>
      <c r="CL8" s="373"/>
      <c r="CM8" s="373"/>
      <c r="CN8" s="373"/>
      <c r="CO8" s="373"/>
      <c r="CP8" s="373"/>
      <c r="CQ8" s="373"/>
    </row>
    <row r="9" spans="1:95" s="24" customFormat="1" ht="5.25" customHeight="1">
      <c r="A9" s="369"/>
      <c r="B9" s="369"/>
      <c r="C9" s="369"/>
      <c r="D9" s="369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  <c r="Y9" s="369"/>
      <c r="Z9" s="369"/>
      <c r="AA9" s="369"/>
      <c r="AB9" s="369"/>
      <c r="AC9" s="369"/>
      <c r="AD9" s="369"/>
      <c r="AE9" s="369"/>
      <c r="AF9" s="369"/>
      <c r="AG9" s="369"/>
      <c r="AH9" s="369"/>
      <c r="BC9" s="369"/>
      <c r="BD9" s="369"/>
      <c r="BE9" s="369"/>
      <c r="BF9" s="369"/>
      <c r="BG9" s="369"/>
      <c r="BH9" s="369"/>
      <c r="BI9" s="369"/>
      <c r="BJ9" s="369"/>
      <c r="BK9" s="369"/>
      <c r="BL9" s="369"/>
      <c r="BM9" s="369"/>
      <c r="BN9" s="369"/>
      <c r="BO9" s="369"/>
      <c r="BP9" s="369"/>
      <c r="BQ9" s="369"/>
      <c r="BR9" s="369"/>
      <c r="BS9" s="369"/>
      <c r="BT9" s="369"/>
      <c r="BU9" s="369"/>
      <c r="BV9" s="369"/>
      <c r="BW9" s="369"/>
      <c r="BX9" s="369"/>
      <c r="BY9" s="369"/>
      <c r="BZ9" s="369"/>
      <c r="CA9" s="369"/>
      <c r="CB9" s="369"/>
      <c r="CC9" s="369"/>
      <c r="CD9" s="369"/>
      <c r="CE9" s="369"/>
      <c r="CF9" s="369"/>
      <c r="CG9" s="369"/>
      <c r="CH9" s="369"/>
      <c r="CI9" s="369"/>
      <c r="CJ9" s="369"/>
      <c r="CK9" s="369"/>
      <c r="CL9" s="369"/>
      <c r="CM9" s="369"/>
      <c r="CN9" s="369"/>
      <c r="CO9" s="369"/>
      <c r="CP9" s="369"/>
      <c r="CQ9" s="369"/>
    </row>
    <row r="10" spans="1:95" s="235" customFormat="1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95" s="235" customFormat="1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95" s="235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5" customFormat="1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95" s="235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5" customFormat="1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95" s="235" customFormat="1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95">
      <c r="A17" s="371"/>
      <c r="B17" s="371"/>
      <c r="C17" s="371"/>
      <c r="D17" s="371"/>
      <c r="E17" s="371"/>
      <c r="F17" s="371"/>
      <c r="G17" s="371"/>
      <c r="H17" s="371"/>
      <c r="I17" s="371"/>
      <c r="J17" s="371"/>
      <c r="K17" s="371"/>
      <c r="L17" s="371"/>
      <c r="M17" s="371"/>
      <c r="N17" s="371"/>
      <c r="O17" s="371"/>
      <c r="P17" s="371"/>
      <c r="Q17" s="371"/>
      <c r="R17" s="371"/>
      <c r="S17" s="371"/>
      <c r="T17" s="371"/>
      <c r="U17" s="371"/>
      <c r="V17" s="371"/>
      <c r="W17" s="371"/>
      <c r="X17" s="371"/>
      <c r="Y17" s="371"/>
      <c r="Z17" s="371"/>
      <c r="AA17" s="371"/>
      <c r="AB17" s="371"/>
      <c r="AC17" s="371"/>
      <c r="AD17" s="371"/>
      <c r="AE17" s="371"/>
      <c r="AF17" s="371"/>
      <c r="AG17" s="371"/>
      <c r="AH17" s="371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71"/>
      <c r="BD17" s="371"/>
      <c r="BE17" s="371"/>
      <c r="BF17" s="371"/>
      <c r="BG17" s="371"/>
      <c r="BH17" s="371"/>
      <c r="BI17" s="371"/>
      <c r="BJ17" s="371"/>
      <c r="BK17" s="371"/>
      <c r="BL17" s="371"/>
      <c r="BM17" s="371"/>
      <c r="BN17" s="371"/>
      <c r="BO17" s="371"/>
      <c r="BP17" s="371"/>
      <c r="BQ17" s="371"/>
      <c r="BR17" s="371"/>
      <c r="BS17" s="371"/>
      <c r="BT17" s="371"/>
      <c r="BU17" s="371"/>
      <c r="BV17" s="371"/>
      <c r="BW17" s="371"/>
      <c r="BX17" s="371"/>
      <c r="BY17" s="371"/>
      <c r="BZ17" s="371"/>
      <c r="CA17" s="371"/>
      <c r="CB17" s="371"/>
      <c r="CC17" s="371"/>
      <c r="CD17" s="371"/>
      <c r="CE17" s="371"/>
      <c r="CF17" s="371"/>
      <c r="CG17" s="371"/>
      <c r="CH17" s="371"/>
      <c r="CI17" s="371"/>
      <c r="CJ17" s="371"/>
      <c r="CK17" s="371"/>
      <c r="CL17" s="371"/>
      <c r="CM17" s="371"/>
      <c r="CN17" s="371"/>
      <c r="CO17" s="371"/>
      <c r="CP17" s="371"/>
      <c r="CQ17" s="371"/>
    </row>
    <row r="18" spans="1:95" ht="60" customHeight="1">
      <c r="A18" s="380" t="s">
        <v>100</v>
      </c>
      <c r="B18" s="383" t="s">
        <v>101</v>
      </c>
      <c r="C18" s="383" t="s">
        <v>102</v>
      </c>
      <c r="D18" s="380" t="s">
        <v>103</v>
      </c>
      <c r="E18" s="380" t="s">
        <v>104</v>
      </c>
      <c r="F18" s="386" t="s">
        <v>105</v>
      </c>
      <c r="G18" s="387"/>
      <c r="H18" s="390" t="s">
        <v>106</v>
      </c>
      <c r="I18" s="391"/>
      <c r="J18" s="391"/>
      <c r="K18" s="391"/>
      <c r="L18" s="391"/>
      <c r="M18" s="392"/>
      <c r="N18" s="393" t="s">
        <v>107</v>
      </c>
      <c r="O18" s="396" t="s">
        <v>199</v>
      </c>
      <c r="P18" s="399" t="s">
        <v>108</v>
      </c>
      <c r="Q18" s="400"/>
      <c r="R18" s="400"/>
      <c r="S18" s="401"/>
      <c r="T18" s="374" t="s">
        <v>109</v>
      </c>
      <c r="U18" s="376"/>
      <c r="V18" s="374" t="s">
        <v>110</v>
      </c>
      <c r="W18" s="375"/>
      <c r="X18" s="376"/>
      <c r="Y18" s="390" t="s">
        <v>197</v>
      </c>
      <c r="Z18" s="391"/>
      <c r="AA18" s="391"/>
      <c r="AB18" s="391"/>
      <c r="AC18" s="391"/>
      <c r="AD18" s="391"/>
      <c r="AE18" s="391"/>
      <c r="AF18" s="391"/>
      <c r="AG18" s="391"/>
      <c r="AH18" s="392"/>
      <c r="AI18" s="390" t="s">
        <v>187</v>
      </c>
      <c r="AJ18" s="391"/>
      <c r="AK18" s="391"/>
      <c r="AL18" s="391"/>
      <c r="AM18" s="391"/>
      <c r="AN18" s="391"/>
      <c r="AO18" s="391"/>
      <c r="AP18" s="391"/>
      <c r="AQ18" s="391"/>
      <c r="AR18" s="392"/>
      <c r="AS18" s="403" t="s">
        <v>193</v>
      </c>
      <c r="AT18" s="403"/>
      <c r="AU18" s="403"/>
      <c r="AV18" s="403"/>
      <c r="AW18" s="403"/>
      <c r="AX18" s="403"/>
      <c r="AY18" s="403"/>
      <c r="AZ18" s="403"/>
      <c r="BA18" s="403"/>
      <c r="BB18" s="403"/>
      <c r="BC18" s="390" t="s">
        <v>194</v>
      </c>
      <c r="BD18" s="391"/>
      <c r="BE18" s="391"/>
      <c r="BF18" s="391"/>
      <c r="BG18" s="391"/>
      <c r="BH18" s="391"/>
      <c r="BI18" s="391"/>
      <c r="BJ18" s="391"/>
      <c r="BK18" s="391"/>
      <c r="BL18" s="392"/>
      <c r="BM18" s="390" t="s">
        <v>195</v>
      </c>
      <c r="BN18" s="391"/>
      <c r="BO18" s="391"/>
      <c r="BP18" s="391"/>
      <c r="BQ18" s="391"/>
      <c r="BR18" s="391"/>
      <c r="BS18" s="391"/>
      <c r="BT18" s="391"/>
      <c r="BU18" s="391"/>
      <c r="BV18" s="392"/>
      <c r="BW18" s="390" t="s">
        <v>196</v>
      </c>
      <c r="BX18" s="391"/>
      <c r="BY18" s="391"/>
      <c r="BZ18" s="391"/>
      <c r="CA18" s="391"/>
      <c r="CB18" s="391"/>
      <c r="CC18" s="391"/>
      <c r="CD18" s="391"/>
      <c r="CE18" s="391"/>
      <c r="CF18" s="392"/>
      <c r="CG18" s="390" t="s">
        <v>111</v>
      </c>
      <c r="CH18" s="391"/>
      <c r="CI18" s="391"/>
      <c r="CJ18" s="391"/>
      <c r="CK18" s="391"/>
      <c r="CL18" s="391"/>
      <c r="CM18" s="391"/>
      <c r="CN18" s="391"/>
      <c r="CO18" s="391"/>
      <c r="CP18" s="392"/>
      <c r="CQ18" s="402" t="s">
        <v>112</v>
      </c>
    </row>
    <row r="19" spans="1:95" ht="35.25" customHeight="1">
      <c r="A19" s="381"/>
      <c r="B19" s="384"/>
      <c r="C19" s="384"/>
      <c r="D19" s="381"/>
      <c r="E19" s="381"/>
      <c r="F19" s="388"/>
      <c r="G19" s="389"/>
      <c r="H19" s="390" t="s">
        <v>76</v>
      </c>
      <c r="I19" s="391"/>
      <c r="J19" s="392"/>
      <c r="K19" s="390" t="s">
        <v>113</v>
      </c>
      <c r="L19" s="391"/>
      <c r="M19" s="392"/>
      <c r="N19" s="394"/>
      <c r="O19" s="397"/>
      <c r="P19" s="399" t="s">
        <v>76</v>
      </c>
      <c r="Q19" s="401"/>
      <c r="R19" s="399" t="s">
        <v>113</v>
      </c>
      <c r="S19" s="401"/>
      <c r="T19" s="377"/>
      <c r="U19" s="379"/>
      <c r="V19" s="377"/>
      <c r="W19" s="378"/>
      <c r="X19" s="379"/>
      <c r="Y19" s="390" t="s">
        <v>76</v>
      </c>
      <c r="Z19" s="391"/>
      <c r="AA19" s="391"/>
      <c r="AB19" s="391"/>
      <c r="AC19" s="392"/>
      <c r="AD19" s="390" t="s">
        <v>114</v>
      </c>
      <c r="AE19" s="391"/>
      <c r="AF19" s="391"/>
      <c r="AG19" s="391"/>
      <c r="AH19" s="392"/>
      <c r="AI19" s="390" t="s">
        <v>188</v>
      </c>
      <c r="AJ19" s="391"/>
      <c r="AK19" s="391"/>
      <c r="AL19" s="391"/>
      <c r="AM19" s="392"/>
      <c r="AN19" s="390" t="s">
        <v>75</v>
      </c>
      <c r="AO19" s="391"/>
      <c r="AP19" s="391"/>
      <c r="AQ19" s="391"/>
      <c r="AR19" s="392"/>
      <c r="AS19" s="390" t="s">
        <v>188</v>
      </c>
      <c r="AT19" s="391"/>
      <c r="AU19" s="391"/>
      <c r="AV19" s="391"/>
      <c r="AW19" s="392"/>
      <c r="AX19" s="390" t="s">
        <v>75</v>
      </c>
      <c r="AY19" s="391"/>
      <c r="AZ19" s="391"/>
      <c r="BA19" s="391"/>
      <c r="BB19" s="392"/>
      <c r="BC19" s="390" t="s">
        <v>188</v>
      </c>
      <c r="BD19" s="391"/>
      <c r="BE19" s="391"/>
      <c r="BF19" s="391"/>
      <c r="BG19" s="392"/>
      <c r="BH19" s="390" t="s">
        <v>75</v>
      </c>
      <c r="BI19" s="391"/>
      <c r="BJ19" s="391"/>
      <c r="BK19" s="391"/>
      <c r="BL19" s="392"/>
      <c r="BM19" s="390" t="s">
        <v>188</v>
      </c>
      <c r="BN19" s="391"/>
      <c r="BO19" s="391"/>
      <c r="BP19" s="391"/>
      <c r="BQ19" s="392"/>
      <c r="BR19" s="390" t="s">
        <v>75</v>
      </c>
      <c r="BS19" s="391"/>
      <c r="BT19" s="391"/>
      <c r="BU19" s="391"/>
      <c r="BV19" s="392"/>
      <c r="BW19" s="390" t="s">
        <v>188</v>
      </c>
      <c r="BX19" s="391"/>
      <c r="BY19" s="391"/>
      <c r="BZ19" s="391"/>
      <c r="CA19" s="392"/>
      <c r="CB19" s="390" t="s">
        <v>75</v>
      </c>
      <c r="CC19" s="391"/>
      <c r="CD19" s="391"/>
      <c r="CE19" s="391"/>
      <c r="CF19" s="392"/>
      <c r="CG19" s="402" t="s">
        <v>115</v>
      </c>
      <c r="CH19" s="402"/>
      <c r="CI19" s="402"/>
      <c r="CJ19" s="402"/>
      <c r="CK19" s="402"/>
      <c r="CL19" s="402" t="s">
        <v>116</v>
      </c>
      <c r="CM19" s="402"/>
      <c r="CN19" s="402"/>
      <c r="CO19" s="402"/>
      <c r="CP19" s="402"/>
      <c r="CQ19" s="402"/>
    </row>
    <row r="20" spans="1:95" ht="162.75" customHeight="1">
      <c r="A20" s="382"/>
      <c r="B20" s="385"/>
      <c r="C20" s="385"/>
      <c r="D20" s="382"/>
      <c r="E20" s="382"/>
      <c r="F20" s="16" t="s">
        <v>76</v>
      </c>
      <c r="G20" s="16" t="s">
        <v>113</v>
      </c>
      <c r="H20" s="16" t="s">
        <v>117</v>
      </c>
      <c r="I20" s="16" t="s">
        <v>118</v>
      </c>
      <c r="J20" s="16" t="s">
        <v>119</v>
      </c>
      <c r="K20" s="16" t="s">
        <v>117</v>
      </c>
      <c r="L20" s="16" t="s">
        <v>118</v>
      </c>
      <c r="M20" s="16" t="s">
        <v>119</v>
      </c>
      <c r="N20" s="395"/>
      <c r="O20" s="398"/>
      <c r="P20" s="16" t="s">
        <v>120</v>
      </c>
      <c r="Q20" s="16" t="s">
        <v>121</v>
      </c>
      <c r="R20" s="16" t="s">
        <v>120</v>
      </c>
      <c r="S20" s="16" t="s">
        <v>121</v>
      </c>
      <c r="T20" s="16" t="s">
        <v>122</v>
      </c>
      <c r="U20" s="16" t="s">
        <v>123</v>
      </c>
      <c r="V20" s="16" t="s">
        <v>200</v>
      </c>
      <c r="W20" s="16" t="s">
        <v>871</v>
      </c>
      <c r="X20" s="17" t="s">
        <v>872</v>
      </c>
      <c r="Y20" s="16" t="s">
        <v>124</v>
      </c>
      <c r="Z20" s="16" t="s">
        <v>125</v>
      </c>
      <c r="AA20" s="16" t="s">
        <v>126</v>
      </c>
      <c r="AB20" s="16" t="s">
        <v>127</v>
      </c>
      <c r="AC20" s="16" t="s">
        <v>128</v>
      </c>
      <c r="AD20" s="16" t="s">
        <v>124</v>
      </c>
      <c r="AE20" s="16" t="s">
        <v>125</v>
      </c>
      <c r="AF20" s="16" t="s">
        <v>126</v>
      </c>
      <c r="AG20" s="16" t="s">
        <v>127</v>
      </c>
      <c r="AH20" s="16" t="s">
        <v>128</v>
      </c>
      <c r="AI20" s="16" t="s">
        <v>124</v>
      </c>
      <c r="AJ20" s="16" t="s">
        <v>125</v>
      </c>
      <c r="AK20" s="16" t="s">
        <v>126</v>
      </c>
      <c r="AL20" s="16" t="s">
        <v>127</v>
      </c>
      <c r="AM20" s="16" t="s">
        <v>128</v>
      </c>
      <c r="AN20" s="16" t="s">
        <v>124</v>
      </c>
      <c r="AO20" s="16" t="s">
        <v>125</v>
      </c>
      <c r="AP20" s="16" t="s">
        <v>126</v>
      </c>
      <c r="AQ20" s="16" t="s">
        <v>127</v>
      </c>
      <c r="AR20" s="16" t="s">
        <v>128</v>
      </c>
      <c r="AS20" s="16" t="s">
        <v>124</v>
      </c>
      <c r="AT20" s="16" t="s">
        <v>125</v>
      </c>
      <c r="AU20" s="16" t="s">
        <v>126</v>
      </c>
      <c r="AV20" s="16" t="s">
        <v>127</v>
      </c>
      <c r="AW20" s="16" t="s">
        <v>128</v>
      </c>
      <c r="AX20" s="16" t="s">
        <v>124</v>
      </c>
      <c r="AY20" s="16" t="s">
        <v>125</v>
      </c>
      <c r="AZ20" s="16" t="s">
        <v>126</v>
      </c>
      <c r="BA20" s="16" t="s">
        <v>127</v>
      </c>
      <c r="BB20" s="16" t="s">
        <v>128</v>
      </c>
      <c r="BC20" s="16" t="s">
        <v>124</v>
      </c>
      <c r="BD20" s="16" t="s">
        <v>125</v>
      </c>
      <c r="BE20" s="16" t="s">
        <v>126</v>
      </c>
      <c r="BF20" s="16" t="s">
        <v>127</v>
      </c>
      <c r="BG20" s="16" t="s">
        <v>128</v>
      </c>
      <c r="BH20" s="16" t="s">
        <v>124</v>
      </c>
      <c r="BI20" s="16" t="s">
        <v>125</v>
      </c>
      <c r="BJ20" s="16" t="s">
        <v>126</v>
      </c>
      <c r="BK20" s="16" t="s">
        <v>127</v>
      </c>
      <c r="BL20" s="16" t="s">
        <v>128</v>
      </c>
      <c r="BM20" s="16" t="s">
        <v>124</v>
      </c>
      <c r="BN20" s="16" t="s">
        <v>125</v>
      </c>
      <c r="BO20" s="16" t="s">
        <v>126</v>
      </c>
      <c r="BP20" s="16" t="s">
        <v>127</v>
      </c>
      <c r="BQ20" s="16" t="s">
        <v>128</v>
      </c>
      <c r="BR20" s="16" t="s">
        <v>124</v>
      </c>
      <c r="BS20" s="16" t="s">
        <v>125</v>
      </c>
      <c r="BT20" s="16" t="s">
        <v>126</v>
      </c>
      <c r="BU20" s="16" t="s">
        <v>127</v>
      </c>
      <c r="BV20" s="16" t="s">
        <v>128</v>
      </c>
      <c r="BW20" s="16" t="s">
        <v>124</v>
      </c>
      <c r="BX20" s="16" t="s">
        <v>125</v>
      </c>
      <c r="BY20" s="16" t="s">
        <v>126</v>
      </c>
      <c r="BZ20" s="16" t="s">
        <v>127</v>
      </c>
      <c r="CA20" s="16" t="s">
        <v>128</v>
      </c>
      <c r="CB20" s="16" t="s">
        <v>124</v>
      </c>
      <c r="CC20" s="16" t="s">
        <v>125</v>
      </c>
      <c r="CD20" s="16" t="s">
        <v>126</v>
      </c>
      <c r="CE20" s="16" t="s">
        <v>127</v>
      </c>
      <c r="CF20" s="16" t="s">
        <v>128</v>
      </c>
      <c r="CG20" s="16" t="s">
        <v>124</v>
      </c>
      <c r="CH20" s="16" t="s">
        <v>125</v>
      </c>
      <c r="CI20" s="16" t="s">
        <v>126</v>
      </c>
      <c r="CJ20" s="16" t="s">
        <v>127</v>
      </c>
      <c r="CK20" s="16" t="s">
        <v>128</v>
      </c>
      <c r="CL20" s="16" t="s">
        <v>124</v>
      </c>
      <c r="CM20" s="16" t="s">
        <v>125</v>
      </c>
      <c r="CN20" s="16" t="s">
        <v>126</v>
      </c>
      <c r="CO20" s="16" t="s">
        <v>127</v>
      </c>
      <c r="CP20" s="16" t="s">
        <v>128</v>
      </c>
      <c r="CQ20" s="402"/>
    </row>
    <row r="21" spans="1:95" s="10" customFormat="1" ht="22.5" customHeight="1">
      <c r="A21" s="15">
        <v>1</v>
      </c>
      <c r="B21" s="15">
        <v>2</v>
      </c>
      <c r="C21" s="14">
        <v>3</v>
      </c>
      <c r="D21" s="15">
        <v>4</v>
      </c>
      <c r="E21" s="15">
        <v>5</v>
      </c>
      <c r="F21" s="15">
        <v>6</v>
      </c>
      <c r="G21" s="15">
        <v>7</v>
      </c>
      <c r="H21" s="15">
        <v>8</v>
      </c>
      <c r="I21" s="15">
        <v>9</v>
      </c>
      <c r="J21" s="15">
        <v>10</v>
      </c>
      <c r="K21" s="15">
        <v>11</v>
      </c>
      <c r="L21" s="15">
        <v>12</v>
      </c>
      <c r="M21" s="15">
        <v>13</v>
      </c>
      <c r="N21" s="15">
        <v>14</v>
      </c>
      <c r="O21" s="14">
        <v>15</v>
      </c>
      <c r="P21" s="15" t="s">
        <v>129</v>
      </c>
      <c r="Q21" s="15" t="s">
        <v>130</v>
      </c>
      <c r="R21" s="15" t="s">
        <v>131</v>
      </c>
      <c r="S21" s="15" t="s">
        <v>132</v>
      </c>
      <c r="T21" s="15">
        <v>17</v>
      </c>
      <c r="U21" s="15">
        <v>18</v>
      </c>
      <c r="V21" s="15">
        <v>19</v>
      </c>
      <c r="W21" s="15">
        <v>20</v>
      </c>
      <c r="X21" s="14">
        <v>21</v>
      </c>
      <c r="Y21" s="15">
        <v>22</v>
      </c>
      <c r="Z21" s="15">
        <v>23</v>
      </c>
      <c r="AA21" s="15">
        <v>24</v>
      </c>
      <c r="AB21" s="15">
        <v>25</v>
      </c>
      <c r="AC21" s="15">
        <v>26</v>
      </c>
      <c r="AD21" s="15">
        <v>27</v>
      </c>
      <c r="AE21" s="15">
        <v>28</v>
      </c>
      <c r="AF21" s="15">
        <v>29</v>
      </c>
      <c r="AG21" s="15">
        <v>30</v>
      </c>
      <c r="AH21" s="15">
        <v>31</v>
      </c>
      <c r="AI21" s="15" t="s">
        <v>133</v>
      </c>
      <c r="AJ21" s="15" t="s">
        <v>134</v>
      </c>
      <c r="AK21" s="15" t="s">
        <v>135</v>
      </c>
      <c r="AL21" s="15" t="s">
        <v>136</v>
      </c>
      <c r="AM21" s="15" t="s">
        <v>137</v>
      </c>
      <c r="AN21" s="15" t="s">
        <v>138</v>
      </c>
      <c r="AO21" s="15" t="s">
        <v>139</v>
      </c>
      <c r="AP21" s="15" t="s">
        <v>140</v>
      </c>
      <c r="AQ21" s="15" t="s">
        <v>141</v>
      </c>
      <c r="AR21" s="15" t="s">
        <v>142</v>
      </c>
      <c r="AS21" s="15" t="s">
        <v>143</v>
      </c>
      <c r="AT21" s="15" t="s">
        <v>144</v>
      </c>
      <c r="AU21" s="15" t="s">
        <v>145</v>
      </c>
      <c r="AV21" s="15" t="s">
        <v>146</v>
      </c>
      <c r="AW21" s="15" t="s">
        <v>147</v>
      </c>
      <c r="AX21" s="15" t="s">
        <v>148</v>
      </c>
      <c r="AY21" s="15" t="s">
        <v>149</v>
      </c>
      <c r="AZ21" s="15" t="s">
        <v>150</v>
      </c>
      <c r="BA21" s="15" t="s">
        <v>151</v>
      </c>
      <c r="BB21" s="15" t="s">
        <v>152</v>
      </c>
      <c r="BC21" s="15" t="s">
        <v>153</v>
      </c>
      <c r="BD21" s="15" t="s">
        <v>154</v>
      </c>
      <c r="BE21" s="15" t="s">
        <v>155</v>
      </c>
      <c r="BF21" s="15" t="s">
        <v>156</v>
      </c>
      <c r="BG21" s="15" t="s">
        <v>157</v>
      </c>
      <c r="BH21" s="15" t="s">
        <v>158</v>
      </c>
      <c r="BI21" s="15" t="s">
        <v>159</v>
      </c>
      <c r="BJ21" s="15" t="s">
        <v>160</v>
      </c>
      <c r="BK21" s="15" t="s">
        <v>161</v>
      </c>
      <c r="BL21" s="15" t="s">
        <v>162</v>
      </c>
      <c r="BM21" s="15" t="s">
        <v>163</v>
      </c>
      <c r="BN21" s="15" t="s">
        <v>164</v>
      </c>
      <c r="BO21" s="15" t="s">
        <v>165</v>
      </c>
      <c r="BP21" s="15" t="s">
        <v>166</v>
      </c>
      <c r="BQ21" s="15" t="s">
        <v>167</v>
      </c>
      <c r="BR21" s="15" t="s">
        <v>168</v>
      </c>
      <c r="BS21" s="15" t="s">
        <v>169</v>
      </c>
      <c r="BT21" s="15" t="s">
        <v>170</v>
      </c>
      <c r="BU21" s="15" t="s">
        <v>171</v>
      </c>
      <c r="BV21" s="15" t="s">
        <v>172</v>
      </c>
      <c r="BW21" s="15" t="s">
        <v>173</v>
      </c>
      <c r="BX21" s="15" t="s">
        <v>174</v>
      </c>
      <c r="BY21" s="15" t="s">
        <v>175</v>
      </c>
      <c r="BZ21" s="15" t="s">
        <v>176</v>
      </c>
      <c r="CA21" s="15" t="s">
        <v>177</v>
      </c>
      <c r="CB21" s="15" t="s">
        <v>178</v>
      </c>
      <c r="CC21" s="15" t="s">
        <v>179</v>
      </c>
      <c r="CD21" s="15" t="s">
        <v>180</v>
      </c>
      <c r="CE21" s="15" t="s">
        <v>181</v>
      </c>
      <c r="CF21" s="15" t="s">
        <v>182</v>
      </c>
      <c r="CG21" s="15">
        <v>33</v>
      </c>
      <c r="CH21" s="15">
        <v>34</v>
      </c>
      <c r="CI21" s="15">
        <v>35</v>
      </c>
      <c r="CJ21" s="15">
        <v>36</v>
      </c>
      <c r="CK21" s="15">
        <v>37</v>
      </c>
      <c r="CL21" s="15">
        <v>38</v>
      </c>
      <c r="CM21" s="15">
        <v>39</v>
      </c>
      <c r="CN21" s="15">
        <v>40</v>
      </c>
      <c r="CO21" s="15">
        <v>41</v>
      </c>
      <c r="CP21" s="15">
        <v>42</v>
      </c>
      <c r="CQ21" s="15">
        <v>43</v>
      </c>
    </row>
    <row r="22" spans="1:95" s="20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13" t="s">
        <v>49</v>
      </c>
      <c r="E22" s="313" t="s">
        <v>49</v>
      </c>
      <c r="F22" s="305" t="s">
        <v>49</v>
      </c>
      <c r="G22" s="305" t="s">
        <v>49</v>
      </c>
      <c r="H22" s="305" t="s">
        <v>49</v>
      </c>
      <c r="I22" s="305" t="s">
        <v>49</v>
      </c>
      <c r="J22" s="305" t="s">
        <v>49</v>
      </c>
      <c r="K22" s="305" t="s">
        <v>49</v>
      </c>
      <c r="L22" s="305" t="s">
        <v>49</v>
      </c>
      <c r="M22" s="305" t="s">
        <v>49</v>
      </c>
      <c r="N22" s="305" t="s">
        <v>49</v>
      </c>
      <c r="O22" s="275">
        <f>O23</f>
        <v>0</v>
      </c>
      <c r="P22" s="275" t="s">
        <v>49</v>
      </c>
      <c r="Q22" s="275" t="s">
        <v>49</v>
      </c>
      <c r="R22" s="275" t="s">
        <v>49</v>
      </c>
      <c r="S22" s="275" t="s">
        <v>49</v>
      </c>
      <c r="T22" s="275">
        <f>AI22+AS22+BC22+BM22+BW22</f>
        <v>218.58700000000002</v>
      </c>
      <c r="U22" s="275">
        <f>AI22+AS22+BC22+BM22+BW22</f>
        <v>218.58700000000002</v>
      </c>
      <c r="V22" s="275">
        <f>AI22+AS22+BC22+BM22+BW22</f>
        <v>218.58700000000002</v>
      </c>
      <c r="W22" s="275">
        <f>AI22+AS22+BC22+BM22+BW22</f>
        <v>218.58700000000002</v>
      </c>
      <c r="X22" s="275">
        <f>AI22+AS22+BC22+BM22+BW22</f>
        <v>218.58700000000002</v>
      </c>
      <c r="Y22" s="275">
        <f>AB22</f>
        <v>0</v>
      </c>
      <c r="Z22" s="275" t="s">
        <v>49</v>
      </c>
      <c r="AA22" s="275" t="s">
        <v>49</v>
      </c>
      <c r="AB22" s="275">
        <f>AB23</f>
        <v>0</v>
      </c>
      <c r="AC22" s="275" t="s">
        <v>49</v>
      </c>
      <c r="AD22" s="275">
        <f>AG22</f>
        <v>0</v>
      </c>
      <c r="AE22" s="275" t="s">
        <v>49</v>
      </c>
      <c r="AF22" s="275" t="s">
        <v>49</v>
      </c>
      <c r="AG22" s="275">
        <f>AG23</f>
        <v>0</v>
      </c>
      <c r="AH22" s="275" t="s">
        <v>49</v>
      </c>
      <c r="AI22" s="275">
        <f>AL22</f>
        <v>0</v>
      </c>
      <c r="AJ22" s="275" t="s">
        <v>49</v>
      </c>
      <c r="AK22" s="275" t="s">
        <v>49</v>
      </c>
      <c r="AL22" s="275">
        <f>AL23</f>
        <v>0</v>
      </c>
      <c r="AM22" s="275" t="s">
        <v>49</v>
      </c>
      <c r="AN22" s="275">
        <f>AQ22</f>
        <v>0</v>
      </c>
      <c r="AO22" s="275" t="s">
        <v>49</v>
      </c>
      <c r="AP22" s="275" t="s">
        <v>49</v>
      </c>
      <c r="AQ22" s="275">
        <f>AQ23</f>
        <v>0</v>
      </c>
      <c r="AR22" s="275" t="s">
        <v>49</v>
      </c>
      <c r="AS22" s="275">
        <f>AV22</f>
        <v>52.924999999999997</v>
      </c>
      <c r="AT22" s="275" t="s">
        <v>49</v>
      </c>
      <c r="AU22" s="275" t="s">
        <v>49</v>
      </c>
      <c r="AV22" s="275">
        <f>AV23</f>
        <v>52.924999999999997</v>
      </c>
      <c r="AW22" s="275" t="s">
        <v>49</v>
      </c>
      <c r="AX22" s="275">
        <f>BA22</f>
        <v>0</v>
      </c>
      <c r="AY22" s="275" t="s">
        <v>49</v>
      </c>
      <c r="AZ22" s="275" t="s">
        <v>49</v>
      </c>
      <c r="BA22" s="275">
        <f>BA23</f>
        <v>0</v>
      </c>
      <c r="BB22" s="275" t="s">
        <v>49</v>
      </c>
      <c r="BC22" s="275">
        <f>BF22</f>
        <v>53.963000000000008</v>
      </c>
      <c r="BD22" s="275" t="s">
        <v>49</v>
      </c>
      <c r="BE22" s="275" t="s">
        <v>49</v>
      </c>
      <c r="BF22" s="275">
        <f>BF23</f>
        <v>53.963000000000008</v>
      </c>
      <c r="BG22" s="275" t="s">
        <v>49</v>
      </c>
      <c r="BH22" s="275">
        <f>BK22</f>
        <v>0</v>
      </c>
      <c r="BI22" s="275" t="s">
        <v>49</v>
      </c>
      <c r="BJ22" s="275" t="s">
        <v>49</v>
      </c>
      <c r="BK22" s="275">
        <f>BK23</f>
        <v>0</v>
      </c>
      <c r="BL22" s="275" t="s">
        <v>49</v>
      </c>
      <c r="BM22" s="275">
        <f>BP22</f>
        <v>55.33</v>
      </c>
      <c r="BN22" s="275" t="s">
        <v>49</v>
      </c>
      <c r="BO22" s="275" t="s">
        <v>49</v>
      </c>
      <c r="BP22" s="275">
        <f>BP23</f>
        <v>55.33</v>
      </c>
      <c r="BQ22" s="275" t="s">
        <v>49</v>
      </c>
      <c r="BR22" s="275">
        <f>BU22</f>
        <v>0</v>
      </c>
      <c r="BS22" s="275" t="s">
        <v>49</v>
      </c>
      <c r="BT22" s="275" t="s">
        <v>49</v>
      </c>
      <c r="BU22" s="275">
        <f>BU23</f>
        <v>0</v>
      </c>
      <c r="BV22" s="275" t="s">
        <v>49</v>
      </c>
      <c r="BW22" s="275">
        <f>BZ22</f>
        <v>56.369</v>
      </c>
      <c r="BX22" s="275" t="s">
        <v>49</v>
      </c>
      <c r="BY22" s="275" t="s">
        <v>49</v>
      </c>
      <c r="BZ22" s="275">
        <f>BZ23</f>
        <v>56.369</v>
      </c>
      <c r="CA22" s="275" t="s">
        <v>49</v>
      </c>
      <c r="CB22" s="275">
        <f>CE22</f>
        <v>0</v>
      </c>
      <c r="CC22" s="275" t="s">
        <v>49</v>
      </c>
      <c r="CD22" s="275" t="s">
        <v>49</v>
      </c>
      <c r="CE22" s="275">
        <f>CE23</f>
        <v>0</v>
      </c>
      <c r="CF22" s="275" t="s">
        <v>49</v>
      </c>
      <c r="CG22" s="275">
        <f>AI22+AS22+BC22+BM22+BW22</f>
        <v>218.58700000000002</v>
      </c>
      <c r="CH22" s="275" t="s">
        <v>49</v>
      </c>
      <c r="CI22" s="275" t="s">
        <v>49</v>
      </c>
      <c r="CJ22" s="275">
        <f>AL22+AV22+BF22+BP22+BZ22</f>
        <v>218.58700000000002</v>
      </c>
      <c r="CK22" s="275" t="s">
        <v>49</v>
      </c>
      <c r="CL22" s="275">
        <f>AN22+AX22+BH22+BR22+CB22</f>
        <v>0</v>
      </c>
      <c r="CM22" s="275" t="s">
        <v>49</v>
      </c>
      <c r="CN22" s="275" t="s">
        <v>49</v>
      </c>
      <c r="CO22" s="275">
        <f>AQ22+BA22+BK22+BU22+CE22</f>
        <v>0</v>
      </c>
      <c r="CP22" s="275" t="s">
        <v>49</v>
      </c>
      <c r="CQ22" s="306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14" t="s">
        <v>49</v>
      </c>
      <c r="E23" s="314" t="s">
        <v>49</v>
      </c>
      <c r="F23" s="307" t="s">
        <v>49</v>
      </c>
      <c r="G23" s="307" t="s">
        <v>49</v>
      </c>
      <c r="H23" s="307" t="s">
        <v>49</v>
      </c>
      <c r="I23" s="307" t="s">
        <v>49</v>
      </c>
      <c r="J23" s="307" t="s">
        <v>49</v>
      </c>
      <c r="K23" s="307" t="s">
        <v>49</v>
      </c>
      <c r="L23" s="307" t="s">
        <v>49</v>
      </c>
      <c r="M23" s="307" t="s">
        <v>49</v>
      </c>
      <c r="N23" s="307" t="s">
        <v>49</v>
      </c>
      <c r="O23" s="276">
        <f>O26</f>
        <v>0</v>
      </c>
      <c r="P23" s="276" t="s">
        <v>49</v>
      </c>
      <c r="Q23" s="276" t="s">
        <v>49</v>
      </c>
      <c r="R23" s="276" t="s">
        <v>49</v>
      </c>
      <c r="S23" s="276" t="s">
        <v>49</v>
      </c>
      <c r="T23" s="276">
        <f t="shared" ref="T23:T43" si="0">AI23+AS23+BC23+BM23+BW23</f>
        <v>218.58700000000002</v>
      </c>
      <c r="U23" s="276">
        <f t="shared" ref="U23:U43" si="1">AI23+AS23+BC23+BM23+BW23</f>
        <v>218.58700000000002</v>
      </c>
      <c r="V23" s="276">
        <f t="shared" ref="V23:V43" si="2">AI23+AS23+BC23+BM23+BW23</f>
        <v>218.58700000000002</v>
      </c>
      <c r="W23" s="276">
        <f t="shared" ref="W23:W43" si="3">AI23+AS23+BC23+BM23+BW23</f>
        <v>218.58700000000002</v>
      </c>
      <c r="X23" s="276">
        <f t="shared" ref="X23:X43" si="4">AI23+AS23+BC23+BM23+BW23</f>
        <v>218.58700000000002</v>
      </c>
      <c r="Y23" s="276">
        <f t="shared" ref="Y23:Y43" si="5">AB23</f>
        <v>0</v>
      </c>
      <c r="Z23" s="276" t="s">
        <v>49</v>
      </c>
      <c r="AA23" s="276" t="s">
        <v>49</v>
      </c>
      <c r="AB23" s="276">
        <f>AB25</f>
        <v>0</v>
      </c>
      <c r="AC23" s="276" t="s">
        <v>49</v>
      </c>
      <c r="AD23" s="276">
        <f>AG23</f>
        <v>0</v>
      </c>
      <c r="AE23" s="276" t="s">
        <v>49</v>
      </c>
      <c r="AF23" s="276" t="s">
        <v>49</v>
      </c>
      <c r="AG23" s="276">
        <f>AG25</f>
        <v>0</v>
      </c>
      <c r="AH23" s="276" t="s">
        <v>49</v>
      </c>
      <c r="AI23" s="276">
        <f t="shared" ref="AI23:AI43" si="6">AL23</f>
        <v>0</v>
      </c>
      <c r="AJ23" s="276" t="s">
        <v>49</v>
      </c>
      <c r="AK23" s="276" t="s">
        <v>49</v>
      </c>
      <c r="AL23" s="276">
        <f>AL25</f>
        <v>0</v>
      </c>
      <c r="AM23" s="276" t="s">
        <v>49</v>
      </c>
      <c r="AN23" s="276">
        <f t="shared" ref="AN23:AN43" si="7">AQ23</f>
        <v>0</v>
      </c>
      <c r="AO23" s="276" t="s">
        <v>49</v>
      </c>
      <c r="AP23" s="276" t="s">
        <v>49</v>
      </c>
      <c r="AQ23" s="276">
        <f>AQ26</f>
        <v>0</v>
      </c>
      <c r="AR23" s="276" t="s">
        <v>49</v>
      </c>
      <c r="AS23" s="276">
        <f t="shared" ref="AS23:AS43" si="8">AV23</f>
        <v>52.924999999999997</v>
      </c>
      <c r="AT23" s="276" t="s">
        <v>49</v>
      </c>
      <c r="AU23" s="276" t="s">
        <v>49</v>
      </c>
      <c r="AV23" s="276">
        <f>AV25</f>
        <v>52.924999999999997</v>
      </c>
      <c r="AW23" s="276" t="s">
        <v>49</v>
      </c>
      <c r="AX23" s="276">
        <f t="shared" ref="AX23:AX43" si="9">BA23</f>
        <v>0</v>
      </c>
      <c r="AY23" s="276" t="s">
        <v>49</v>
      </c>
      <c r="AZ23" s="276" t="s">
        <v>49</v>
      </c>
      <c r="BA23" s="276">
        <f>BA25</f>
        <v>0</v>
      </c>
      <c r="BB23" s="276" t="s">
        <v>49</v>
      </c>
      <c r="BC23" s="276">
        <f t="shared" ref="BC23:BC43" si="10">BF23</f>
        <v>53.963000000000008</v>
      </c>
      <c r="BD23" s="276" t="s">
        <v>49</v>
      </c>
      <c r="BE23" s="276" t="s">
        <v>49</v>
      </c>
      <c r="BF23" s="276">
        <f>BF25</f>
        <v>53.963000000000008</v>
      </c>
      <c r="BG23" s="276" t="s">
        <v>49</v>
      </c>
      <c r="BH23" s="276">
        <f t="shared" ref="BH23:BH43" si="11">BK23</f>
        <v>0</v>
      </c>
      <c r="BI23" s="276" t="s">
        <v>49</v>
      </c>
      <c r="BJ23" s="276" t="s">
        <v>49</v>
      </c>
      <c r="BK23" s="276">
        <f>BK26</f>
        <v>0</v>
      </c>
      <c r="BL23" s="276" t="s">
        <v>49</v>
      </c>
      <c r="BM23" s="276">
        <f t="shared" ref="BM23:BM43" si="12">BP23</f>
        <v>55.33</v>
      </c>
      <c r="BN23" s="276" t="s">
        <v>49</v>
      </c>
      <c r="BO23" s="276" t="s">
        <v>49</v>
      </c>
      <c r="BP23" s="276">
        <f>BP25</f>
        <v>55.33</v>
      </c>
      <c r="BQ23" s="276" t="s">
        <v>49</v>
      </c>
      <c r="BR23" s="276">
        <f t="shared" ref="BR23:BR43" si="13">BU23</f>
        <v>0</v>
      </c>
      <c r="BS23" s="276" t="s">
        <v>49</v>
      </c>
      <c r="BT23" s="276" t="s">
        <v>49</v>
      </c>
      <c r="BU23" s="276">
        <f>BU26</f>
        <v>0</v>
      </c>
      <c r="BV23" s="276" t="s">
        <v>49</v>
      </c>
      <c r="BW23" s="276">
        <f t="shared" ref="BW23:BW43" si="14">BZ23</f>
        <v>56.369</v>
      </c>
      <c r="BX23" s="276" t="s">
        <v>49</v>
      </c>
      <c r="BY23" s="276" t="s">
        <v>49</v>
      </c>
      <c r="BZ23" s="276">
        <f>BZ25</f>
        <v>56.369</v>
      </c>
      <c r="CA23" s="276" t="s">
        <v>49</v>
      </c>
      <c r="CB23" s="276">
        <f t="shared" ref="CB23:CB43" si="15">CE23</f>
        <v>0</v>
      </c>
      <c r="CC23" s="276" t="s">
        <v>49</v>
      </c>
      <c r="CD23" s="276" t="s">
        <v>49</v>
      </c>
      <c r="CE23" s="276">
        <f>CE26</f>
        <v>0</v>
      </c>
      <c r="CF23" s="276" t="s">
        <v>49</v>
      </c>
      <c r="CG23" s="276">
        <f t="shared" ref="CG23:CG43" si="16">AI23+AS23+BC23+BM23+BW23</f>
        <v>218.58700000000002</v>
      </c>
      <c r="CH23" s="276" t="s">
        <v>49</v>
      </c>
      <c r="CI23" s="276" t="s">
        <v>49</v>
      </c>
      <c r="CJ23" s="276">
        <f t="shared" ref="CJ23:CJ43" si="17">AL23+AV23+BF23+BP23+BZ23</f>
        <v>218.58700000000002</v>
      </c>
      <c r="CK23" s="276" t="s">
        <v>49</v>
      </c>
      <c r="CL23" s="276">
        <f t="shared" ref="CL23:CL43" si="18">AN23+AX23+BH23+BR23+CB23</f>
        <v>0</v>
      </c>
      <c r="CM23" s="276" t="s">
        <v>49</v>
      </c>
      <c r="CN23" s="276" t="s">
        <v>49</v>
      </c>
      <c r="CO23" s="276">
        <f t="shared" ref="CO23:CO43" si="19">AQ23+BA23+BK23+BU23+CE23</f>
        <v>0</v>
      </c>
      <c r="CP23" s="276" t="s">
        <v>49</v>
      </c>
      <c r="CQ23" s="308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14"/>
      <c r="E24" s="314"/>
      <c r="F24" s="307"/>
      <c r="G24" s="307"/>
      <c r="H24" s="307"/>
      <c r="I24" s="307"/>
      <c r="J24" s="307"/>
      <c r="K24" s="307"/>
      <c r="L24" s="307"/>
      <c r="M24" s="307"/>
      <c r="N24" s="307"/>
      <c r="O24" s="276"/>
      <c r="P24" s="276"/>
      <c r="Q24" s="276"/>
      <c r="R24" s="276"/>
      <c r="S24" s="276"/>
      <c r="T24" s="276"/>
      <c r="U24" s="276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  <c r="AQ24" s="276"/>
      <c r="AR24" s="276"/>
      <c r="AS24" s="276"/>
      <c r="AT24" s="276"/>
      <c r="AU24" s="276"/>
      <c r="AV24" s="276"/>
      <c r="AW24" s="276"/>
      <c r="AX24" s="276"/>
      <c r="AY24" s="276"/>
      <c r="AZ24" s="276"/>
      <c r="BA24" s="276"/>
      <c r="BB24" s="276"/>
      <c r="BC24" s="276"/>
      <c r="BD24" s="276"/>
      <c r="BE24" s="276"/>
      <c r="BF24" s="276"/>
      <c r="BG24" s="276"/>
      <c r="BH24" s="276"/>
      <c r="BI24" s="276"/>
      <c r="BJ24" s="276"/>
      <c r="BK24" s="276"/>
      <c r="BL24" s="276"/>
      <c r="BM24" s="276"/>
      <c r="BN24" s="276"/>
      <c r="BO24" s="276"/>
      <c r="BP24" s="276"/>
      <c r="BQ24" s="276"/>
      <c r="BR24" s="276"/>
      <c r="BS24" s="276"/>
      <c r="BT24" s="276"/>
      <c r="BU24" s="276"/>
      <c r="BV24" s="276"/>
      <c r="BW24" s="276"/>
      <c r="BX24" s="276"/>
      <c r="BY24" s="276"/>
      <c r="BZ24" s="276"/>
      <c r="CA24" s="276"/>
      <c r="CB24" s="276"/>
      <c r="CC24" s="276"/>
      <c r="CD24" s="276"/>
      <c r="CE24" s="276"/>
      <c r="CF24" s="276"/>
      <c r="CG24" s="276"/>
      <c r="CH24" s="276"/>
      <c r="CI24" s="276"/>
      <c r="CJ24" s="276"/>
      <c r="CK24" s="276"/>
      <c r="CL24" s="276"/>
      <c r="CM24" s="276"/>
      <c r="CN24" s="276"/>
      <c r="CO24" s="276"/>
      <c r="CP24" s="276"/>
      <c r="CQ24" s="308"/>
    </row>
    <row r="25" spans="1:95" s="20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13" t="s">
        <v>49</v>
      </c>
      <c r="E25" s="313" t="s">
        <v>49</v>
      </c>
      <c r="F25" s="305" t="s">
        <v>49</v>
      </c>
      <c r="G25" s="305" t="s">
        <v>49</v>
      </c>
      <c r="H25" s="305" t="s">
        <v>49</v>
      </c>
      <c r="I25" s="305" t="s">
        <v>49</v>
      </c>
      <c r="J25" s="305" t="s">
        <v>49</v>
      </c>
      <c r="K25" s="305" t="s">
        <v>49</v>
      </c>
      <c r="L25" s="305" t="s">
        <v>49</v>
      </c>
      <c r="M25" s="305" t="s">
        <v>49</v>
      </c>
      <c r="N25" s="305" t="s">
        <v>49</v>
      </c>
      <c r="O25" s="275">
        <f>O26+O31+O36+O41</f>
        <v>0</v>
      </c>
      <c r="P25" s="275" t="s">
        <v>49</v>
      </c>
      <c r="Q25" s="275" t="s">
        <v>49</v>
      </c>
      <c r="R25" s="275" t="s">
        <v>49</v>
      </c>
      <c r="S25" s="275" t="s">
        <v>49</v>
      </c>
      <c r="T25" s="275">
        <f t="shared" si="0"/>
        <v>218.58700000000002</v>
      </c>
      <c r="U25" s="275">
        <f t="shared" si="1"/>
        <v>218.58700000000002</v>
      </c>
      <c r="V25" s="275">
        <f t="shared" si="2"/>
        <v>218.58700000000002</v>
      </c>
      <c r="W25" s="275">
        <f t="shared" si="3"/>
        <v>218.58700000000002</v>
      </c>
      <c r="X25" s="275">
        <f t="shared" si="4"/>
        <v>218.58700000000002</v>
      </c>
      <c r="Y25" s="275">
        <f t="shared" si="5"/>
        <v>0</v>
      </c>
      <c r="Z25" s="275" t="s">
        <v>49</v>
      </c>
      <c r="AA25" s="275" t="s">
        <v>49</v>
      </c>
      <c r="AB25" s="275">
        <f>AB26+AB31+AB36+AB41</f>
        <v>0</v>
      </c>
      <c r="AC25" s="275" t="s">
        <v>49</v>
      </c>
      <c r="AD25" s="275">
        <f t="shared" ref="AD25:AD43" si="20">AG25</f>
        <v>0</v>
      </c>
      <c r="AE25" s="275" t="s">
        <v>49</v>
      </c>
      <c r="AF25" s="275" t="s">
        <v>49</v>
      </c>
      <c r="AG25" s="275">
        <f>AG26+AG31+AG36+AG41</f>
        <v>0</v>
      </c>
      <c r="AH25" s="275" t="s">
        <v>49</v>
      </c>
      <c r="AI25" s="275">
        <f t="shared" si="6"/>
        <v>0</v>
      </c>
      <c r="AJ25" s="275" t="s">
        <v>49</v>
      </c>
      <c r="AK25" s="275" t="s">
        <v>49</v>
      </c>
      <c r="AL25" s="275">
        <f>AL26+AL31+AL36+AL41</f>
        <v>0</v>
      </c>
      <c r="AM25" s="275" t="s">
        <v>49</v>
      </c>
      <c r="AN25" s="275">
        <f t="shared" si="7"/>
        <v>0</v>
      </c>
      <c r="AO25" s="275" t="s">
        <v>49</v>
      </c>
      <c r="AP25" s="275" t="s">
        <v>49</v>
      </c>
      <c r="AQ25" s="275">
        <f>AQ26+AQ31+AQ36+AQ41</f>
        <v>0</v>
      </c>
      <c r="AR25" s="275" t="s">
        <v>49</v>
      </c>
      <c r="AS25" s="275">
        <f t="shared" si="8"/>
        <v>52.924999999999997</v>
      </c>
      <c r="AT25" s="275" t="s">
        <v>49</v>
      </c>
      <c r="AU25" s="275" t="s">
        <v>49</v>
      </c>
      <c r="AV25" s="275">
        <f>AV26+AV31+AV36+AV41</f>
        <v>52.924999999999997</v>
      </c>
      <c r="AW25" s="275" t="s">
        <v>49</v>
      </c>
      <c r="AX25" s="275">
        <f t="shared" si="9"/>
        <v>0</v>
      </c>
      <c r="AY25" s="275" t="s">
        <v>49</v>
      </c>
      <c r="AZ25" s="275" t="s">
        <v>49</v>
      </c>
      <c r="BA25" s="275">
        <f>BA26+BA31+BA36+BA41</f>
        <v>0</v>
      </c>
      <c r="BB25" s="275" t="s">
        <v>49</v>
      </c>
      <c r="BC25" s="275">
        <f t="shared" si="10"/>
        <v>53.963000000000008</v>
      </c>
      <c r="BD25" s="275" t="s">
        <v>49</v>
      </c>
      <c r="BE25" s="275" t="s">
        <v>49</v>
      </c>
      <c r="BF25" s="275">
        <f>BF26+BF31+BF36+BF41</f>
        <v>53.963000000000008</v>
      </c>
      <c r="BG25" s="275" t="s">
        <v>49</v>
      </c>
      <c r="BH25" s="275">
        <f t="shared" si="11"/>
        <v>0</v>
      </c>
      <c r="BI25" s="275" t="s">
        <v>49</v>
      </c>
      <c r="BJ25" s="275" t="s">
        <v>49</v>
      </c>
      <c r="BK25" s="275">
        <f>BK26+BK31+BK36+BK41</f>
        <v>0</v>
      </c>
      <c r="BL25" s="275" t="s">
        <v>49</v>
      </c>
      <c r="BM25" s="275">
        <f t="shared" si="12"/>
        <v>55.33</v>
      </c>
      <c r="BN25" s="275" t="s">
        <v>49</v>
      </c>
      <c r="BO25" s="275" t="s">
        <v>49</v>
      </c>
      <c r="BP25" s="275">
        <f>BP26+BP31+BP36+BP41</f>
        <v>55.33</v>
      </c>
      <c r="BQ25" s="275" t="s">
        <v>49</v>
      </c>
      <c r="BR25" s="275">
        <f t="shared" si="13"/>
        <v>0</v>
      </c>
      <c r="BS25" s="275" t="s">
        <v>49</v>
      </c>
      <c r="BT25" s="275" t="s">
        <v>49</v>
      </c>
      <c r="BU25" s="275">
        <f>BU26+BU31+BU36+BU41</f>
        <v>0</v>
      </c>
      <c r="BV25" s="275" t="s">
        <v>49</v>
      </c>
      <c r="BW25" s="275">
        <f t="shared" si="14"/>
        <v>56.369</v>
      </c>
      <c r="BX25" s="275" t="s">
        <v>49</v>
      </c>
      <c r="BY25" s="275" t="s">
        <v>49</v>
      </c>
      <c r="BZ25" s="275">
        <f>BZ26+BZ31+BZ36+BZ41</f>
        <v>56.369</v>
      </c>
      <c r="CA25" s="275" t="s">
        <v>49</v>
      </c>
      <c r="CB25" s="275">
        <f t="shared" si="15"/>
        <v>0</v>
      </c>
      <c r="CC25" s="275" t="s">
        <v>49</v>
      </c>
      <c r="CD25" s="275" t="s">
        <v>49</v>
      </c>
      <c r="CE25" s="275">
        <f>CE26+CE31+CE36+CE41</f>
        <v>0</v>
      </c>
      <c r="CF25" s="275" t="s">
        <v>49</v>
      </c>
      <c r="CG25" s="275">
        <f t="shared" si="16"/>
        <v>218.58700000000002</v>
      </c>
      <c r="CH25" s="275" t="s">
        <v>49</v>
      </c>
      <c r="CI25" s="275" t="s">
        <v>49</v>
      </c>
      <c r="CJ25" s="275">
        <f t="shared" si="17"/>
        <v>218.58700000000002</v>
      </c>
      <c r="CK25" s="275" t="s">
        <v>49</v>
      </c>
      <c r="CL25" s="275">
        <f>AN25+AX25+BH25+BR25+CB25</f>
        <v>0</v>
      </c>
      <c r="CM25" s="275" t="s">
        <v>49</v>
      </c>
      <c r="CN25" s="275" t="s">
        <v>49</v>
      </c>
      <c r="CO25" s="275">
        <f t="shared" si="19"/>
        <v>0</v>
      </c>
      <c r="CP25" s="275" t="s">
        <v>49</v>
      </c>
      <c r="CQ25" s="306"/>
    </row>
    <row r="26" spans="1:95" s="20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13" t="s">
        <v>49</v>
      </c>
      <c r="E26" s="313" t="s">
        <v>49</v>
      </c>
      <c r="F26" s="305" t="s">
        <v>49</v>
      </c>
      <c r="G26" s="305" t="s">
        <v>49</v>
      </c>
      <c r="H26" s="305" t="s">
        <v>49</v>
      </c>
      <c r="I26" s="305" t="s">
        <v>49</v>
      </c>
      <c r="J26" s="305" t="s">
        <v>49</v>
      </c>
      <c r="K26" s="305" t="s">
        <v>49</v>
      </c>
      <c r="L26" s="305" t="s">
        <v>49</v>
      </c>
      <c r="M26" s="305" t="s">
        <v>49</v>
      </c>
      <c r="N26" s="305" t="s">
        <v>49</v>
      </c>
      <c r="O26" s="278">
        <f>O27</f>
        <v>0</v>
      </c>
      <c r="P26" s="275" t="s">
        <v>49</v>
      </c>
      <c r="Q26" s="275" t="s">
        <v>49</v>
      </c>
      <c r="R26" s="275" t="s">
        <v>49</v>
      </c>
      <c r="S26" s="275" t="s">
        <v>49</v>
      </c>
      <c r="T26" s="275">
        <f t="shared" si="0"/>
        <v>120.76</v>
      </c>
      <c r="U26" s="275">
        <f t="shared" si="1"/>
        <v>120.76</v>
      </c>
      <c r="V26" s="275">
        <f t="shared" si="2"/>
        <v>120.76</v>
      </c>
      <c r="W26" s="275">
        <f t="shared" si="3"/>
        <v>120.76</v>
      </c>
      <c r="X26" s="275">
        <f t="shared" si="4"/>
        <v>120.76</v>
      </c>
      <c r="Y26" s="275">
        <f t="shared" si="5"/>
        <v>0</v>
      </c>
      <c r="Z26" s="275" t="s">
        <v>49</v>
      </c>
      <c r="AA26" s="275" t="s">
        <v>49</v>
      </c>
      <c r="AB26" s="278">
        <f>AB27</f>
        <v>0</v>
      </c>
      <c r="AC26" s="275" t="s">
        <v>49</v>
      </c>
      <c r="AD26" s="275">
        <f t="shared" si="20"/>
        <v>0</v>
      </c>
      <c r="AE26" s="275" t="s">
        <v>49</v>
      </c>
      <c r="AF26" s="275" t="s">
        <v>49</v>
      </c>
      <c r="AG26" s="278">
        <f>AG27</f>
        <v>0</v>
      </c>
      <c r="AH26" s="275" t="s">
        <v>49</v>
      </c>
      <c r="AI26" s="275">
        <f t="shared" si="6"/>
        <v>0</v>
      </c>
      <c r="AJ26" s="275" t="s">
        <v>49</v>
      </c>
      <c r="AK26" s="275" t="s">
        <v>49</v>
      </c>
      <c r="AL26" s="278">
        <f>AL27</f>
        <v>0</v>
      </c>
      <c r="AM26" s="275" t="s">
        <v>49</v>
      </c>
      <c r="AN26" s="275">
        <f t="shared" si="7"/>
        <v>0</v>
      </c>
      <c r="AO26" s="275" t="s">
        <v>49</v>
      </c>
      <c r="AP26" s="275" t="s">
        <v>49</v>
      </c>
      <c r="AQ26" s="278">
        <f>AQ27</f>
        <v>0</v>
      </c>
      <c r="AR26" s="275" t="s">
        <v>49</v>
      </c>
      <c r="AS26" s="275">
        <f t="shared" si="8"/>
        <v>22.316000000000003</v>
      </c>
      <c r="AT26" s="275" t="s">
        <v>49</v>
      </c>
      <c r="AU26" s="275" t="s">
        <v>49</v>
      </c>
      <c r="AV26" s="278">
        <f>AV27</f>
        <v>22.316000000000003</v>
      </c>
      <c r="AW26" s="275" t="s">
        <v>49</v>
      </c>
      <c r="AX26" s="275">
        <f t="shared" si="9"/>
        <v>0</v>
      </c>
      <c r="AY26" s="275" t="s">
        <v>49</v>
      </c>
      <c r="AZ26" s="275" t="s">
        <v>49</v>
      </c>
      <c r="BA26" s="278">
        <f>BA27</f>
        <v>0</v>
      </c>
      <c r="BB26" s="275" t="s">
        <v>49</v>
      </c>
      <c r="BC26" s="275">
        <f t="shared" si="10"/>
        <v>30.842000000000002</v>
      </c>
      <c r="BD26" s="275" t="s">
        <v>49</v>
      </c>
      <c r="BE26" s="275" t="s">
        <v>49</v>
      </c>
      <c r="BF26" s="278">
        <f>BF27</f>
        <v>30.842000000000002</v>
      </c>
      <c r="BG26" s="275" t="s">
        <v>49</v>
      </c>
      <c r="BH26" s="275">
        <f t="shared" si="11"/>
        <v>0</v>
      </c>
      <c r="BI26" s="275" t="s">
        <v>49</v>
      </c>
      <c r="BJ26" s="275" t="s">
        <v>49</v>
      </c>
      <c r="BK26" s="278">
        <f>BK27</f>
        <v>0</v>
      </c>
      <c r="BL26" s="275" t="s">
        <v>49</v>
      </c>
      <c r="BM26" s="275">
        <f t="shared" si="12"/>
        <v>36.128999999999998</v>
      </c>
      <c r="BN26" s="275" t="s">
        <v>49</v>
      </c>
      <c r="BO26" s="275" t="s">
        <v>49</v>
      </c>
      <c r="BP26" s="278">
        <f>BP27</f>
        <v>36.128999999999998</v>
      </c>
      <c r="BQ26" s="275" t="s">
        <v>49</v>
      </c>
      <c r="BR26" s="275">
        <f t="shared" si="13"/>
        <v>0</v>
      </c>
      <c r="BS26" s="275" t="s">
        <v>49</v>
      </c>
      <c r="BT26" s="275" t="s">
        <v>49</v>
      </c>
      <c r="BU26" s="278">
        <f>BU27</f>
        <v>0</v>
      </c>
      <c r="BV26" s="275" t="s">
        <v>49</v>
      </c>
      <c r="BW26" s="275">
        <f t="shared" si="14"/>
        <v>31.472999999999999</v>
      </c>
      <c r="BX26" s="275" t="s">
        <v>49</v>
      </c>
      <c r="BY26" s="275" t="s">
        <v>49</v>
      </c>
      <c r="BZ26" s="278">
        <f>BZ27</f>
        <v>31.472999999999999</v>
      </c>
      <c r="CA26" s="275" t="s">
        <v>49</v>
      </c>
      <c r="CB26" s="275">
        <f t="shared" si="15"/>
        <v>0</v>
      </c>
      <c r="CC26" s="275" t="s">
        <v>49</v>
      </c>
      <c r="CD26" s="275" t="s">
        <v>49</v>
      </c>
      <c r="CE26" s="278">
        <f>CE27</f>
        <v>0</v>
      </c>
      <c r="CF26" s="275" t="s">
        <v>49</v>
      </c>
      <c r="CG26" s="275">
        <f t="shared" si="16"/>
        <v>120.76</v>
      </c>
      <c r="CH26" s="275" t="s">
        <v>49</v>
      </c>
      <c r="CI26" s="275" t="s">
        <v>49</v>
      </c>
      <c r="CJ26" s="275">
        <f t="shared" si="17"/>
        <v>120.76</v>
      </c>
      <c r="CK26" s="275" t="s">
        <v>49</v>
      </c>
      <c r="CL26" s="275">
        <f t="shared" si="18"/>
        <v>0</v>
      </c>
      <c r="CM26" s="275" t="s">
        <v>49</v>
      </c>
      <c r="CN26" s="275" t="s">
        <v>49</v>
      </c>
      <c r="CO26" s="275">
        <f t="shared" si="19"/>
        <v>0</v>
      </c>
      <c r="CP26" s="275" t="s">
        <v>49</v>
      </c>
      <c r="CQ26" s="306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14" t="s">
        <v>49</v>
      </c>
      <c r="E27" s="314" t="s">
        <v>49</v>
      </c>
      <c r="F27" s="307" t="s">
        <v>49</v>
      </c>
      <c r="G27" s="307" t="s">
        <v>49</v>
      </c>
      <c r="H27" s="307" t="s">
        <v>49</v>
      </c>
      <c r="I27" s="307" t="s">
        <v>49</v>
      </c>
      <c r="J27" s="307" t="s">
        <v>49</v>
      </c>
      <c r="K27" s="307" t="s">
        <v>49</v>
      </c>
      <c r="L27" s="307" t="s">
        <v>49</v>
      </c>
      <c r="M27" s="307" t="s">
        <v>49</v>
      </c>
      <c r="N27" s="307" t="s">
        <v>49</v>
      </c>
      <c r="O27" s="277">
        <f>SUM(O28:O30)</f>
        <v>0</v>
      </c>
      <c r="P27" s="276" t="s">
        <v>49</v>
      </c>
      <c r="Q27" s="276" t="s">
        <v>49</v>
      </c>
      <c r="R27" s="276" t="s">
        <v>49</v>
      </c>
      <c r="S27" s="276" t="s">
        <v>49</v>
      </c>
      <c r="T27" s="276">
        <f t="shared" si="0"/>
        <v>120.76</v>
      </c>
      <c r="U27" s="276">
        <f t="shared" si="1"/>
        <v>120.76</v>
      </c>
      <c r="V27" s="276">
        <f t="shared" si="2"/>
        <v>120.76</v>
      </c>
      <c r="W27" s="276">
        <f t="shared" si="3"/>
        <v>120.76</v>
      </c>
      <c r="X27" s="276">
        <f t="shared" si="4"/>
        <v>120.76</v>
      </c>
      <c r="Y27" s="276">
        <f t="shared" si="5"/>
        <v>0</v>
      </c>
      <c r="Z27" s="276" t="s">
        <v>49</v>
      </c>
      <c r="AA27" s="276" t="s">
        <v>49</v>
      </c>
      <c r="AB27" s="277">
        <f>SUM(AB28:AB30)</f>
        <v>0</v>
      </c>
      <c r="AC27" s="276" t="s">
        <v>49</v>
      </c>
      <c r="AD27" s="276">
        <f t="shared" si="20"/>
        <v>0</v>
      </c>
      <c r="AE27" s="276" t="s">
        <v>49</v>
      </c>
      <c r="AF27" s="276" t="s">
        <v>49</v>
      </c>
      <c r="AG27" s="277">
        <f>SUM(AG28:AG30)</f>
        <v>0</v>
      </c>
      <c r="AH27" s="276" t="s">
        <v>49</v>
      </c>
      <c r="AI27" s="276">
        <f t="shared" si="6"/>
        <v>0</v>
      </c>
      <c r="AJ27" s="276" t="s">
        <v>49</v>
      </c>
      <c r="AK27" s="276" t="s">
        <v>49</v>
      </c>
      <c r="AL27" s="277">
        <f>SUM(AL28:AL30)</f>
        <v>0</v>
      </c>
      <c r="AM27" s="276" t="s">
        <v>49</v>
      </c>
      <c r="AN27" s="276">
        <f t="shared" si="7"/>
        <v>0</v>
      </c>
      <c r="AO27" s="276" t="s">
        <v>49</v>
      </c>
      <c r="AP27" s="276" t="s">
        <v>49</v>
      </c>
      <c r="AQ27" s="277">
        <f>SUM(AQ28:AQ30)</f>
        <v>0</v>
      </c>
      <c r="AR27" s="276" t="s">
        <v>49</v>
      </c>
      <c r="AS27" s="276">
        <f t="shared" si="8"/>
        <v>22.316000000000003</v>
      </c>
      <c r="AT27" s="276" t="s">
        <v>49</v>
      </c>
      <c r="AU27" s="276" t="s">
        <v>49</v>
      </c>
      <c r="AV27" s="277">
        <f>SUM(AV28:AV30)</f>
        <v>22.316000000000003</v>
      </c>
      <c r="AW27" s="276" t="s">
        <v>49</v>
      </c>
      <c r="AX27" s="276">
        <f t="shared" si="9"/>
        <v>0</v>
      </c>
      <c r="AY27" s="276" t="s">
        <v>49</v>
      </c>
      <c r="AZ27" s="276" t="s">
        <v>49</v>
      </c>
      <c r="BA27" s="277">
        <f>SUM(BA28:BA30)</f>
        <v>0</v>
      </c>
      <c r="BB27" s="276" t="s">
        <v>49</v>
      </c>
      <c r="BC27" s="276">
        <f t="shared" si="10"/>
        <v>30.842000000000002</v>
      </c>
      <c r="BD27" s="276" t="s">
        <v>49</v>
      </c>
      <c r="BE27" s="276" t="s">
        <v>49</v>
      </c>
      <c r="BF27" s="277">
        <f>SUM(BF28:BF30)</f>
        <v>30.842000000000002</v>
      </c>
      <c r="BG27" s="276" t="s">
        <v>49</v>
      </c>
      <c r="BH27" s="276">
        <f t="shared" si="11"/>
        <v>0</v>
      </c>
      <c r="BI27" s="276" t="s">
        <v>49</v>
      </c>
      <c r="BJ27" s="276" t="s">
        <v>49</v>
      </c>
      <c r="BK27" s="277">
        <f>SUM(BK28:BK30)</f>
        <v>0</v>
      </c>
      <c r="BL27" s="276" t="s">
        <v>49</v>
      </c>
      <c r="BM27" s="276">
        <f t="shared" si="12"/>
        <v>36.128999999999998</v>
      </c>
      <c r="BN27" s="276" t="s">
        <v>49</v>
      </c>
      <c r="BO27" s="276" t="s">
        <v>49</v>
      </c>
      <c r="BP27" s="277">
        <f>SUM(BP28:BP30)</f>
        <v>36.128999999999998</v>
      </c>
      <c r="BQ27" s="276" t="s">
        <v>49</v>
      </c>
      <c r="BR27" s="276">
        <f t="shared" si="13"/>
        <v>0</v>
      </c>
      <c r="BS27" s="276" t="s">
        <v>49</v>
      </c>
      <c r="BT27" s="276" t="s">
        <v>49</v>
      </c>
      <c r="BU27" s="277">
        <f>SUM(BU28:BU30)</f>
        <v>0</v>
      </c>
      <c r="BV27" s="276" t="s">
        <v>49</v>
      </c>
      <c r="BW27" s="276">
        <f t="shared" si="14"/>
        <v>31.472999999999999</v>
      </c>
      <c r="BX27" s="276" t="s">
        <v>49</v>
      </c>
      <c r="BY27" s="276" t="s">
        <v>49</v>
      </c>
      <c r="BZ27" s="277">
        <f>SUM(BZ28:BZ30)</f>
        <v>31.472999999999999</v>
      </c>
      <c r="CA27" s="276" t="s">
        <v>49</v>
      </c>
      <c r="CB27" s="276">
        <f t="shared" si="15"/>
        <v>0</v>
      </c>
      <c r="CC27" s="276" t="s">
        <v>49</v>
      </c>
      <c r="CD27" s="276" t="s">
        <v>49</v>
      </c>
      <c r="CE27" s="277">
        <f>SUM(CE28:CE30)</f>
        <v>0</v>
      </c>
      <c r="CF27" s="276" t="s">
        <v>49</v>
      </c>
      <c r="CG27" s="276">
        <f t="shared" si="16"/>
        <v>120.76</v>
      </c>
      <c r="CH27" s="276" t="s">
        <v>49</v>
      </c>
      <c r="CI27" s="276" t="s">
        <v>49</v>
      </c>
      <c r="CJ27" s="276">
        <f t="shared" si="17"/>
        <v>120.76</v>
      </c>
      <c r="CK27" s="276" t="s">
        <v>49</v>
      </c>
      <c r="CL27" s="276">
        <f t="shared" si="18"/>
        <v>0</v>
      </c>
      <c r="CM27" s="276" t="s">
        <v>49</v>
      </c>
      <c r="CN27" s="276" t="s">
        <v>49</v>
      </c>
      <c r="CO27" s="276">
        <f t="shared" si="19"/>
        <v>0</v>
      </c>
      <c r="CP27" s="276" t="s">
        <v>49</v>
      </c>
      <c r="CQ27" s="308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7" t="s">
        <v>183</v>
      </c>
      <c r="E28" s="307" t="s">
        <v>849</v>
      </c>
      <c r="F28" s="307" t="s">
        <v>870</v>
      </c>
      <c r="G28" s="307" t="s">
        <v>49</v>
      </c>
      <c r="H28" s="307" t="s">
        <v>49</v>
      </c>
      <c r="I28" s="307" t="s">
        <v>49</v>
      </c>
      <c r="J28" s="307" t="s">
        <v>49</v>
      </c>
      <c r="K28" s="307" t="s">
        <v>49</v>
      </c>
      <c r="L28" s="307" t="s">
        <v>49</v>
      </c>
      <c r="M28" s="307" t="s">
        <v>49</v>
      </c>
      <c r="N28" s="307" t="s">
        <v>49</v>
      </c>
      <c r="O28" s="277">
        <v>0</v>
      </c>
      <c r="P28" s="276" t="s">
        <v>49</v>
      </c>
      <c r="Q28" s="276" t="s">
        <v>49</v>
      </c>
      <c r="R28" s="276" t="s">
        <v>49</v>
      </c>
      <c r="S28" s="276" t="s">
        <v>49</v>
      </c>
      <c r="T28" s="276">
        <f t="shared" si="0"/>
        <v>11.507999999999999</v>
      </c>
      <c r="U28" s="276">
        <f t="shared" si="1"/>
        <v>11.507999999999999</v>
      </c>
      <c r="V28" s="276">
        <f t="shared" si="2"/>
        <v>11.507999999999999</v>
      </c>
      <c r="W28" s="276">
        <f t="shared" si="3"/>
        <v>11.507999999999999</v>
      </c>
      <c r="X28" s="276">
        <f t="shared" si="4"/>
        <v>11.507999999999999</v>
      </c>
      <c r="Y28" s="276">
        <f t="shared" si="5"/>
        <v>0</v>
      </c>
      <c r="Z28" s="276" t="s">
        <v>49</v>
      </c>
      <c r="AA28" s="276" t="s">
        <v>49</v>
      </c>
      <c r="AB28" s="277">
        <v>0</v>
      </c>
      <c r="AC28" s="276" t="s">
        <v>49</v>
      </c>
      <c r="AD28" s="276">
        <f t="shared" si="20"/>
        <v>0</v>
      </c>
      <c r="AE28" s="276" t="s">
        <v>49</v>
      </c>
      <c r="AF28" s="276" t="s">
        <v>49</v>
      </c>
      <c r="AG28" s="277">
        <v>0</v>
      </c>
      <c r="AH28" s="276" t="s">
        <v>49</v>
      </c>
      <c r="AI28" s="276">
        <f t="shared" si="6"/>
        <v>0</v>
      </c>
      <c r="AJ28" s="276" t="s">
        <v>49</v>
      </c>
      <c r="AK28" s="276" t="s">
        <v>49</v>
      </c>
      <c r="AL28" s="303">
        <v>0</v>
      </c>
      <c r="AM28" s="276" t="s">
        <v>49</v>
      </c>
      <c r="AN28" s="276">
        <f t="shared" si="7"/>
        <v>0</v>
      </c>
      <c r="AO28" s="276" t="s">
        <v>49</v>
      </c>
      <c r="AP28" s="276" t="s">
        <v>49</v>
      </c>
      <c r="AQ28" s="277">
        <v>0</v>
      </c>
      <c r="AR28" s="276" t="s">
        <v>49</v>
      </c>
      <c r="AS28" s="276">
        <f t="shared" si="8"/>
        <v>1.6439999999999999</v>
      </c>
      <c r="AT28" s="276" t="s">
        <v>49</v>
      </c>
      <c r="AU28" s="276" t="s">
        <v>49</v>
      </c>
      <c r="AV28" s="303">
        <v>1.6439999999999999</v>
      </c>
      <c r="AW28" s="276" t="s">
        <v>49</v>
      </c>
      <c r="AX28" s="276">
        <f t="shared" si="9"/>
        <v>0</v>
      </c>
      <c r="AY28" s="276" t="s">
        <v>49</v>
      </c>
      <c r="AZ28" s="276" t="s">
        <v>49</v>
      </c>
      <c r="BA28" s="277">
        <v>0</v>
      </c>
      <c r="BB28" s="276" t="s">
        <v>49</v>
      </c>
      <c r="BC28" s="276">
        <f t="shared" si="10"/>
        <v>3.2879999999999998</v>
      </c>
      <c r="BD28" s="276" t="s">
        <v>49</v>
      </c>
      <c r="BE28" s="276" t="s">
        <v>49</v>
      </c>
      <c r="BF28" s="303">
        <v>3.2879999999999998</v>
      </c>
      <c r="BG28" s="276" t="s">
        <v>49</v>
      </c>
      <c r="BH28" s="276">
        <f t="shared" si="11"/>
        <v>0</v>
      </c>
      <c r="BI28" s="276" t="s">
        <v>49</v>
      </c>
      <c r="BJ28" s="276" t="s">
        <v>49</v>
      </c>
      <c r="BK28" s="277">
        <v>0</v>
      </c>
      <c r="BL28" s="276" t="s">
        <v>49</v>
      </c>
      <c r="BM28" s="276">
        <f t="shared" si="12"/>
        <v>3.2879999999999998</v>
      </c>
      <c r="BN28" s="276" t="s">
        <v>49</v>
      </c>
      <c r="BO28" s="276" t="s">
        <v>49</v>
      </c>
      <c r="BP28" s="303">
        <v>3.2879999999999998</v>
      </c>
      <c r="BQ28" s="276" t="s">
        <v>49</v>
      </c>
      <c r="BR28" s="276">
        <f t="shared" si="13"/>
        <v>0</v>
      </c>
      <c r="BS28" s="276" t="s">
        <v>49</v>
      </c>
      <c r="BT28" s="276" t="s">
        <v>49</v>
      </c>
      <c r="BU28" s="277">
        <v>0</v>
      </c>
      <c r="BV28" s="276" t="s">
        <v>49</v>
      </c>
      <c r="BW28" s="276">
        <f t="shared" si="14"/>
        <v>3.2879999999999998</v>
      </c>
      <c r="BX28" s="276" t="s">
        <v>49</v>
      </c>
      <c r="BY28" s="276" t="s">
        <v>49</v>
      </c>
      <c r="BZ28" s="303">
        <v>3.2879999999999998</v>
      </c>
      <c r="CA28" s="276" t="s">
        <v>49</v>
      </c>
      <c r="CB28" s="276">
        <f t="shared" si="15"/>
        <v>0</v>
      </c>
      <c r="CC28" s="276" t="s">
        <v>49</v>
      </c>
      <c r="CD28" s="276" t="s">
        <v>49</v>
      </c>
      <c r="CE28" s="277">
        <v>0</v>
      </c>
      <c r="CF28" s="276" t="s">
        <v>49</v>
      </c>
      <c r="CG28" s="276">
        <f t="shared" si="16"/>
        <v>11.507999999999999</v>
      </c>
      <c r="CH28" s="276" t="s">
        <v>49</v>
      </c>
      <c r="CI28" s="276" t="s">
        <v>49</v>
      </c>
      <c r="CJ28" s="276">
        <f t="shared" si="17"/>
        <v>11.507999999999999</v>
      </c>
      <c r="CK28" s="276" t="s">
        <v>49</v>
      </c>
      <c r="CL28" s="276">
        <f t="shared" si="18"/>
        <v>0</v>
      </c>
      <c r="CM28" s="276" t="s">
        <v>49</v>
      </c>
      <c r="CN28" s="276" t="s">
        <v>49</v>
      </c>
      <c r="CO28" s="276">
        <f t="shared" si="19"/>
        <v>0</v>
      </c>
      <c r="CP28" s="276" t="s">
        <v>49</v>
      </c>
      <c r="CQ28" s="308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7" t="s">
        <v>183</v>
      </c>
      <c r="E29" s="307" t="s">
        <v>849</v>
      </c>
      <c r="F29" s="307" t="s">
        <v>870</v>
      </c>
      <c r="G29" s="309" t="s">
        <v>49</v>
      </c>
      <c r="H29" s="309" t="s">
        <v>49</v>
      </c>
      <c r="I29" s="309" t="s">
        <v>49</v>
      </c>
      <c r="J29" s="309" t="s">
        <v>49</v>
      </c>
      <c r="K29" s="309" t="s">
        <v>49</v>
      </c>
      <c r="L29" s="309" t="s">
        <v>49</v>
      </c>
      <c r="M29" s="309" t="s">
        <v>49</v>
      </c>
      <c r="N29" s="309" t="s">
        <v>49</v>
      </c>
      <c r="O29" s="277">
        <v>0</v>
      </c>
      <c r="P29" s="276" t="s">
        <v>49</v>
      </c>
      <c r="Q29" s="276" t="s">
        <v>49</v>
      </c>
      <c r="R29" s="276" t="s">
        <v>49</v>
      </c>
      <c r="S29" s="276" t="s">
        <v>49</v>
      </c>
      <c r="T29" s="276">
        <f t="shared" si="0"/>
        <v>62.438000000000002</v>
      </c>
      <c r="U29" s="276">
        <f t="shared" si="1"/>
        <v>62.438000000000002</v>
      </c>
      <c r="V29" s="276">
        <f t="shared" si="2"/>
        <v>62.438000000000002</v>
      </c>
      <c r="W29" s="276">
        <f t="shared" si="3"/>
        <v>62.438000000000002</v>
      </c>
      <c r="X29" s="276">
        <f t="shared" si="4"/>
        <v>62.438000000000002</v>
      </c>
      <c r="Y29" s="276">
        <f t="shared" si="5"/>
        <v>0</v>
      </c>
      <c r="Z29" s="276" t="s">
        <v>49</v>
      </c>
      <c r="AA29" s="276" t="s">
        <v>49</v>
      </c>
      <c r="AB29" s="277">
        <v>0</v>
      </c>
      <c r="AC29" s="276" t="s">
        <v>49</v>
      </c>
      <c r="AD29" s="276">
        <f t="shared" si="20"/>
        <v>0</v>
      </c>
      <c r="AE29" s="276" t="s">
        <v>49</v>
      </c>
      <c r="AF29" s="276" t="s">
        <v>49</v>
      </c>
      <c r="AG29" s="277">
        <v>0</v>
      </c>
      <c r="AH29" s="276" t="s">
        <v>49</v>
      </c>
      <c r="AI29" s="276">
        <f t="shared" si="6"/>
        <v>0</v>
      </c>
      <c r="AJ29" s="276" t="s">
        <v>49</v>
      </c>
      <c r="AK29" s="276" t="s">
        <v>49</v>
      </c>
      <c r="AL29" s="303">
        <v>0</v>
      </c>
      <c r="AM29" s="276" t="s">
        <v>49</v>
      </c>
      <c r="AN29" s="276">
        <f t="shared" si="7"/>
        <v>0</v>
      </c>
      <c r="AO29" s="276" t="s">
        <v>49</v>
      </c>
      <c r="AP29" s="276" t="s">
        <v>49</v>
      </c>
      <c r="AQ29" s="277">
        <v>0</v>
      </c>
      <c r="AR29" s="276" t="s">
        <v>49</v>
      </c>
      <c r="AS29" s="276">
        <f t="shared" si="8"/>
        <v>4.625</v>
      </c>
      <c r="AT29" s="276" t="s">
        <v>49</v>
      </c>
      <c r="AU29" s="276" t="s">
        <v>49</v>
      </c>
      <c r="AV29" s="303">
        <v>4.625</v>
      </c>
      <c r="AW29" s="276" t="s">
        <v>49</v>
      </c>
      <c r="AX29" s="276">
        <f t="shared" si="9"/>
        <v>0</v>
      </c>
      <c r="AY29" s="276" t="s">
        <v>49</v>
      </c>
      <c r="AZ29" s="276" t="s">
        <v>49</v>
      </c>
      <c r="BA29" s="277">
        <v>0</v>
      </c>
      <c r="BB29" s="276" t="s">
        <v>49</v>
      </c>
      <c r="BC29" s="276">
        <f t="shared" si="10"/>
        <v>17.344000000000001</v>
      </c>
      <c r="BD29" s="276" t="s">
        <v>49</v>
      </c>
      <c r="BE29" s="276" t="s">
        <v>49</v>
      </c>
      <c r="BF29" s="303">
        <v>17.344000000000001</v>
      </c>
      <c r="BG29" s="276" t="s">
        <v>49</v>
      </c>
      <c r="BH29" s="276">
        <f t="shared" si="11"/>
        <v>0</v>
      </c>
      <c r="BI29" s="276" t="s">
        <v>49</v>
      </c>
      <c r="BJ29" s="276" t="s">
        <v>49</v>
      </c>
      <c r="BK29" s="277">
        <v>0</v>
      </c>
      <c r="BL29" s="276" t="s">
        <v>49</v>
      </c>
      <c r="BM29" s="276">
        <f t="shared" si="12"/>
        <v>23.125</v>
      </c>
      <c r="BN29" s="276" t="s">
        <v>49</v>
      </c>
      <c r="BO29" s="276" t="s">
        <v>49</v>
      </c>
      <c r="BP29" s="303">
        <v>23.125</v>
      </c>
      <c r="BQ29" s="276" t="s">
        <v>49</v>
      </c>
      <c r="BR29" s="276">
        <f t="shared" si="13"/>
        <v>0</v>
      </c>
      <c r="BS29" s="276" t="s">
        <v>49</v>
      </c>
      <c r="BT29" s="276" t="s">
        <v>49</v>
      </c>
      <c r="BU29" s="277">
        <v>0</v>
      </c>
      <c r="BV29" s="276" t="s">
        <v>49</v>
      </c>
      <c r="BW29" s="276">
        <f t="shared" si="14"/>
        <v>17.344000000000001</v>
      </c>
      <c r="BX29" s="276" t="s">
        <v>49</v>
      </c>
      <c r="BY29" s="276" t="s">
        <v>49</v>
      </c>
      <c r="BZ29" s="303">
        <v>17.344000000000001</v>
      </c>
      <c r="CA29" s="276" t="s">
        <v>49</v>
      </c>
      <c r="CB29" s="276">
        <f t="shared" si="15"/>
        <v>0</v>
      </c>
      <c r="CC29" s="276" t="s">
        <v>49</v>
      </c>
      <c r="CD29" s="276" t="s">
        <v>49</v>
      </c>
      <c r="CE29" s="277">
        <v>0</v>
      </c>
      <c r="CF29" s="276" t="s">
        <v>49</v>
      </c>
      <c r="CG29" s="276">
        <f t="shared" si="16"/>
        <v>62.438000000000002</v>
      </c>
      <c r="CH29" s="276" t="s">
        <v>49</v>
      </c>
      <c r="CI29" s="276" t="s">
        <v>49</v>
      </c>
      <c r="CJ29" s="276">
        <f t="shared" si="17"/>
        <v>62.438000000000002</v>
      </c>
      <c r="CK29" s="276" t="s">
        <v>49</v>
      </c>
      <c r="CL29" s="276">
        <f t="shared" si="18"/>
        <v>0</v>
      </c>
      <c r="CM29" s="276" t="s">
        <v>49</v>
      </c>
      <c r="CN29" s="276" t="s">
        <v>49</v>
      </c>
      <c r="CO29" s="276">
        <f t="shared" si="19"/>
        <v>0</v>
      </c>
      <c r="CP29" s="276" t="s">
        <v>49</v>
      </c>
      <c r="CQ29" s="308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7" t="s">
        <v>183</v>
      </c>
      <c r="E30" s="307" t="s">
        <v>849</v>
      </c>
      <c r="F30" s="307" t="s">
        <v>870</v>
      </c>
      <c r="G30" s="309" t="s">
        <v>49</v>
      </c>
      <c r="H30" s="309" t="s">
        <v>49</v>
      </c>
      <c r="I30" s="309" t="s">
        <v>49</v>
      </c>
      <c r="J30" s="309" t="s">
        <v>49</v>
      </c>
      <c r="K30" s="309" t="s">
        <v>49</v>
      </c>
      <c r="L30" s="309" t="s">
        <v>49</v>
      </c>
      <c r="M30" s="309" t="s">
        <v>49</v>
      </c>
      <c r="N30" s="309" t="s">
        <v>49</v>
      </c>
      <c r="O30" s="277">
        <v>0</v>
      </c>
      <c r="P30" s="276" t="s">
        <v>49</v>
      </c>
      <c r="Q30" s="276" t="s">
        <v>49</v>
      </c>
      <c r="R30" s="276" t="s">
        <v>49</v>
      </c>
      <c r="S30" s="276" t="s">
        <v>49</v>
      </c>
      <c r="T30" s="276">
        <f t="shared" si="0"/>
        <v>46.814</v>
      </c>
      <c r="U30" s="276">
        <f t="shared" si="1"/>
        <v>46.814</v>
      </c>
      <c r="V30" s="276">
        <f t="shared" si="2"/>
        <v>46.814</v>
      </c>
      <c r="W30" s="276">
        <f t="shared" si="3"/>
        <v>46.814</v>
      </c>
      <c r="X30" s="276">
        <f t="shared" si="4"/>
        <v>46.814</v>
      </c>
      <c r="Y30" s="276">
        <f t="shared" si="5"/>
        <v>0</v>
      </c>
      <c r="Z30" s="276" t="s">
        <v>49</v>
      </c>
      <c r="AA30" s="276" t="s">
        <v>49</v>
      </c>
      <c r="AB30" s="277">
        <v>0</v>
      </c>
      <c r="AC30" s="276" t="s">
        <v>49</v>
      </c>
      <c r="AD30" s="276">
        <f t="shared" si="20"/>
        <v>0</v>
      </c>
      <c r="AE30" s="276" t="s">
        <v>49</v>
      </c>
      <c r="AF30" s="276" t="s">
        <v>49</v>
      </c>
      <c r="AG30" s="277">
        <v>0</v>
      </c>
      <c r="AH30" s="276" t="s">
        <v>49</v>
      </c>
      <c r="AI30" s="276">
        <f t="shared" si="6"/>
        <v>0</v>
      </c>
      <c r="AJ30" s="276" t="s">
        <v>49</v>
      </c>
      <c r="AK30" s="276" t="s">
        <v>49</v>
      </c>
      <c r="AL30" s="303">
        <v>0</v>
      </c>
      <c r="AM30" s="276" t="s">
        <v>49</v>
      </c>
      <c r="AN30" s="276">
        <f t="shared" si="7"/>
        <v>0</v>
      </c>
      <c r="AO30" s="276" t="s">
        <v>49</v>
      </c>
      <c r="AP30" s="276" t="s">
        <v>49</v>
      </c>
      <c r="AQ30" s="277">
        <v>0</v>
      </c>
      <c r="AR30" s="276" t="s">
        <v>49</v>
      </c>
      <c r="AS30" s="276">
        <f t="shared" si="8"/>
        <v>16.047000000000001</v>
      </c>
      <c r="AT30" s="276" t="s">
        <v>49</v>
      </c>
      <c r="AU30" s="276" t="s">
        <v>49</v>
      </c>
      <c r="AV30" s="303">
        <v>16.047000000000001</v>
      </c>
      <c r="AW30" s="276" t="s">
        <v>49</v>
      </c>
      <c r="AX30" s="276">
        <f t="shared" si="9"/>
        <v>0</v>
      </c>
      <c r="AY30" s="276" t="s">
        <v>49</v>
      </c>
      <c r="AZ30" s="276" t="s">
        <v>49</v>
      </c>
      <c r="BA30" s="277">
        <v>0</v>
      </c>
      <c r="BB30" s="276" t="s">
        <v>49</v>
      </c>
      <c r="BC30" s="276">
        <f t="shared" si="10"/>
        <v>10.210000000000001</v>
      </c>
      <c r="BD30" s="276" t="s">
        <v>49</v>
      </c>
      <c r="BE30" s="276" t="s">
        <v>49</v>
      </c>
      <c r="BF30" s="303">
        <v>10.210000000000001</v>
      </c>
      <c r="BG30" s="276" t="s">
        <v>49</v>
      </c>
      <c r="BH30" s="276">
        <f t="shared" si="11"/>
        <v>0</v>
      </c>
      <c r="BI30" s="276" t="s">
        <v>49</v>
      </c>
      <c r="BJ30" s="276" t="s">
        <v>49</v>
      </c>
      <c r="BK30" s="277">
        <v>0</v>
      </c>
      <c r="BL30" s="276" t="s">
        <v>49</v>
      </c>
      <c r="BM30" s="276">
        <f t="shared" si="12"/>
        <v>9.7159999999999993</v>
      </c>
      <c r="BN30" s="276" t="s">
        <v>49</v>
      </c>
      <c r="BO30" s="276" t="s">
        <v>49</v>
      </c>
      <c r="BP30" s="303">
        <v>9.7159999999999993</v>
      </c>
      <c r="BQ30" s="276" t="s">
        <v>49</v>
      </c>
      <c r="BR30" s="276">
        <f t="shared" si="13"/>
        <v>0</v>
      </c>
      <c r="BS30" s="276" t="s">
        <v>49</v>
      </c>
      <c r="BT30" s="276" t="s">
        <v>49</v>
      </c>
      <c r="BU30" s="277">
        <v>0</v>
      </c>
      <c r="BV30" s="276" t="s">
        <v>49</v>
      </c>
      <c r="BW30" s="276">
        <f t="shared" si="14"/>
        <v>10.840999999999999</v>
      </c>
      <c r="BX30" s="276" t="s">
        <v>49</v>
      </c>
      <c r="BY30" s="276" t="s">
        <v>49</v>
      </c>
      <c r="BZ30" s="303">
        <v>10.840999999999999</v>
      </c>
      <c r="CA30" s="276" t="s">
        <v>49</v>
      </c>
      <c r="CB30" s="276">
        <f t="shared" si="15"/>
        <v>0</v>
      </c>
      <c r="CC30" s="276" t="s">
        <v>49</v>
      </c>
      <c r="CD30" s="276" t="s">
        <v>49</v>
      </c>
      <c r="CE30" s="277">
        <v>0</v>
      </c>
      <c r="CF30" s="276" t="s">
        <v>49</v>
      </c>
      <c r="CG30" s="276">
        <f t="shared" si="16"/>
        <v>46.814</v>
      </c>
      <c r="CH30" s="276" t="s">
        <v>49</v>
      </c>
      <c r="CI30" s="276" t="s">
        <v>49</v>
      </c>
      <c r="CJ30" s="276">
        <f t="shared" si="17"/>
        <v>46.814</v>
      </c>
      <c r="CK30" s="276" t="s">
        <v>49</v>
      </c>
      <c r="CL30" s="276">
        <f t="shared" si="18"/>
        <v>0</v>
      </c>
      <c r="CM30" s="276" t="s">
        <v>49</v>
      </c>
      <c r="CN30" s="276" t="s">
        <v>49</v>
      </c>
      <c r="CO30" s="276">
        <f t="shared" si="19"/>
        <v>0</v>
      </c>
      <c r="CP30" s="276" t="s">
        <v>49</v>
      </c>
      <c r="CQ30" s="308"/>
    </row>
    <row r="31" spans="1:95" s="2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10" t="s">
        <v>49</v>
      </c>
      <c r="E31" s="310" t="s">
        <v>49</v>
      </c>
      <c r="F31" s="310" t="s">
        <v>49</v>
      </c>
      <c r="G31" s="310" t="s">
        <v>49</v>
      </c>
      <c r="H31" s="310" t="s">
        <v>49</v>
      </c>
      <c r="I31" s="310" t="s">
        <v>49</v>
      </c>
      <c r="J31" s="310" t="s">
        <v>49</v>
      </c>
      <c r="K31" s="310" t="s">
        <v>49</v>
      </c>
      <c r="L31" s="310" t="s">
        <v>49</v>
      </c>
      <c r="M31" s="310" t="s">
        <v>49</v>
      </c>
      <c r="N31" s="310" t="s">
        <v>49</v>
      </c>
      <c r="O31" s="278">
        <f>O32</f>
        <v>0</v>
      </c>
      <c r="P31" s="275" t="s">
        <v>49</v>
      </c>
      <c r="Q31" s="275" t="s">
        <v>49</v>
      </c>
      <c r="R31" s="275" t="s">
        <v>49</v>
      </c>
      <c r="S31" s="275" t="s">
        <v>49</v>
      </c>
      <c r="T31" s="275">
        <f t="shared" si="0"/>
        <v>69.043000000000006</v>
      </c>
      <c r="U31" s="275">
        <f t="shared" si="1"/>
        <v>69.043000000000006</v>
      </c>
      <c r="V31" s="275">
        <f t="shared" si="2"/>
        <v>69.043000000000006</v>
      </c>
      <c r="W31" s="275">
        <f t="shared" si="3"/>
        <v>69.043000000000006</v>
      </c>
      <c r="X31" s="275">
        <f t="shared" si="4"/>
        <v>69.043000000000006</v>
      </c>
      <c r="Y31" s="275">
        <f t="shared" si="5"/>
        <v>0</v>
      </c>
      <c r="Z31" s="275" t="s">
        <v>49</v>
      </c>
      <c r="AA31" s="275" t="s">
        <v>49</v>
      </c>
      <c r="AB31" s="278">
        <f>AB32</f>
        <v>0</v>
      </c>
      <c r="AC31" s="275" t="s">
        <v>49</v>
      </c>
      <c r="AD31" s="275">
        <f t="shared" si="20"/>
        <v>0</v>
      </c>
      <c r="AE31" s="275" t="s">
        <v>49</v>
      </c>
      <c r="AF31" s="275" t="s">
        <v>49</v>
      </c>
      <c r="AG31" s="278">
        <f>AG32</f>
        <v>0</v>
      </c>
      <c r="AH31" s="275" t="s">
        <v>49</v>
      </c>
      <c r="AI31" s="275">
        <f t="shared" si="6"/>
        <v>0</v>
      </c>
      <c r="AJ31" s="275" t="s">
        <v>49</v>
      </c>
      <c r="AK31" s="275" t="s">
        <v>49</v>
      </c>
      <c r="AL31" s="278">
        <f>AL32</f>
        <v>0</v>
      </c>
      <c r="AM31" s="275" t="s">
        <v>49</v>
      </c>
      <c r="AN31" s="275">
        <f t="shared" si="7"/>
        <v>0</v>
      </c>
      <c r="AO31" s="275" t="s">
        <v>49</v>
      </c>
      <c r="AP31" s="275" t="s">
        <v>49</v>
      </c>
      <c r="AQ31" s="278">
        <f>AQ32</f>
        <v>0</v>
      </c>
      <c r="AR31" s="275" t="s">
        <v>49</v>
      </c>
      <c r="AS31" s="275">
        <f t="shared" si="8"/>
        <v>23.413</v>
      </c>
      <c r="AT31" s="275" t="s">
        <v>49</v>
      </c>
      <c r="AU31" s="275" t="s">
        <v>49</v>
      </c>
      <c r="AV31" s="278">
        <f>AV32</f>
        <v>23.413</v>
      </c>
      <c r="AW31" s="275" t="s">
        <v>49</v>
      </c>
      <c r="AX31" s="275">
        <f t="shared" si="9"/>
        <v>0</v>
      </c>
      <c r="AY31" s="275" t="s">
        <v>49</v>
      </c>
      <c r="AZ31" s="275" t="s">
        <v>49</v>
      </c>
      <c r="BA31" s="278">
        <f>BA32</f>
        <v>0</v>
      </c>
      <c r="BB31" s="275" t="s">
        <v>49</v>
      </c>
      <c r="BC31" s="275">
        <f t="shared" si="10"/>
        <v>15.924999999999999</v>
      </c>
      <c r="BD31" s="275" t="s">
        <v>49</v>
      </c>
      <c r="BE31" s="275" t="s">
        <v>49</v>
      </c>
      <c r="BF31" s="278">
        <f>BF32</f>
        <v>15.924999999999999</v>
      </c>
      <c r="BG31" s="275" t="s">
        <v>49</v>
      </c>
      <c r="BH31" s="275">
        <f t="shared" si="11"/>
        <v>0</v>
      </c>
      <c r="BI31" s="275" t="s">
        <v>49</v>
      </c>
      <c r="BJ31" s="275" t="s">
        <v>49</v>
      </c>
      <c r="BK31" s="278">
        <f>BK32</f>
        <v>0</v>
      </c>
      <c r="BL31" s="275" t="s">
        <v>49</v>
      </c>
      <c r="BM31" s="275">
        <f t="shared" si="12"/>
        <v>12.005000000000001</v>
      </c>
      <c r="BN31" s="275" t="s">
        <v>49</v>
      </c>
      <c r="BO31" s="275" t="s">
        <v>49</v>
      </c>
      <c r="BP31" s="278">
        <f>BP32</f>
        <v>12.005000000000001</v>
      </c>
      <c r="BQ31" s="275" t="s">
        <v>49</v>
      </c>
      <c r="BR31" s="275">
        <f t="shared" si="13"/>
        <v>0</v>
      </c>
      <c r="BS31" s="275" t="s">
        <v>49</v>
      </c>
      <c r="BT31" s="275" t="s">
        <v>49</v>
      </c>
      <c r="BU31" s="278">
        <f>BU32</f>
        <v>0</v>
      </c>
      <c r="BV31" s="275" t="s">
        <v>49</v>
      </c>
      <c r="BW31" s="275">
        <f t="shared" si="14"/>
        <v>17.7</v>
      </c>
      <c r="BX31" s="275" t="s">
        <v>49</v>
      </c>
      <c r="BY31" s="275" t="s">
        <v>49</v>
      </c>
      <c r="BZ31" s="278">
        <f>BZ32</f>
        <v>17.7</v>
      </c>
      <c r="CA31" s="275" t="s">
        <v>49</v>
      </c>
      <c r="CB31" s="275">
        <f t="shared" si="15"/>
        <v>0</v>
      </c>
      <c r="CC31" s="275" t="s">
        <v>49</v>
      </c>
      <c r="CD31" s="275" t="s">
        <v>49</v>
      </c>
      <c r="CE31" s="278">
        <f>CE32</f>
        <v>0</v>
      </c>
      <c r="CF31" s="275" t="s">
        <v>49</v>
      </c>
      <c r="CG31" s="275">
        <f t="shared" si="16"/>
        <v>69.043000000000006</v>
      </c>
      <c r="CH31" s="275" t="s">
        <v>49</v>
      </c>
      <c r="CI31" s="275" t="s">
        <v>49</v>
      </c>
      <c r="CJ31" s="275">
        <f t="shared" si="17"/>
        <v>69.043000000000006</v>
      </c>
      <c r="CK31" s="275" t="s">
        <v>49</v>
      </c>
      <c r="CL31" s="275">
        <f t="shared" si="18"/>
        <v>0</v>
      </c>
      <c r="CM31" s="275" t="s">
        <v>49</v>
      </c>
      <c r="CN31" s="275" t="s">
        <v>49</v>
      </c>
      <c r="CO31" s="275">
        <f t="shared" si="19"/>
        <v>0</v>
      </c>
      <c r="CP31" s="275" t="s">
        <v>49</v>
      </c>
      <c r="CQ31" s="306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9" t="s">
        <v>49</v>
      </c>
      <c r="E32" s="309" t="s">
        <v>49</v>
      </c>
      <c r="F32" s="309" t="s">
        <v>49</v>
      </c>
      <c r="G32" s="309" t="s">
        <v>49</v>
      </c>
      <c r="H32" s="309" t="s">
        <v>49</v>
      </c>
      <c r="I32" s="309" t="s">
        <v>49</v>
      </c>
      <c r="J32" s="309" t="s">
        <v>49</v>
      </c>
      <c r="K32" s="309" t="s">
        <v>49</v>
      </c>
      <c r="L32" s="309" t="s">
        <v>49</v>
      </c>
      <c r="M32" s="309" t="s">
        <v>49</v>
      </c>
      <c r="N32" s="309" t="s">
        <v>49</v>
      </c>
      <c r="O32" s="277">
        <f>SUM(O33:O35)</f>
        <v>0</v>
      </c>
      <c r="P32" s="276" t="s">
        <v>49</v>
      </c>
      <c r="Q32" s="276" t="s">
        <v>49</v>
      </c>
      <c r="R32" s="276" t="s">
        <v>49</v>
      </c>
      <c r="S32" s="276" t="s">
        <v>49</v>
      </c>
      <c r="T32" s="276">
        <f t="shared" si="0"/>
        <v>69.043000000000006</v>
      </c>
      <c r="U32" s="276">
        <f t="shared" si="1"/>
        <v>69.043000000000006</v>
      </c>
      <c r="V32" s="276">
        <f t="shared" si="2"/>
        <v>69.043000000000006</v>
      </c>
      <c r="W32" s="276">
        <f t="shared" si="3"/>
        <v>69.043000000000006</v>
      </c>
      <c r="X32" s="276">
        <f t="shared" si="4"/>
        <v>69.043000000000006</v>
      </c>
      <c r="Y32" s="276">
        <f t="shared" si="5"/>
        <v>0</v>
      </c>
      <c r="Z32" s="276" t="s">
        <v>49</v>
      </c>
      <c r="AA32" s="276" t="s">
        <v>49</v>
      </c>
      <c r="AB32" s="277">
        <f>SUM(AB33:AB35)</f>
        <v>0</v>
      </c>
      <c r="AC32" s="276" t="s">
        <v>49</v>
      </c>
      <c r="AD32" s="276">
        <f t="shared" si="20"/>
        <v>0</v>
      </c>
      <c r="AE32" s="276" t="s">
        <v>49</v>
      </c>
      <c r="AF32" s="276" t="s">
        <v>49</v>
      </c>
      <c r="AG32" s="277">
        <f>SUM(AG33:AG35)</f>
        <v>0</v>
      </c>
      <c r="AH32" s="276" t="s">
        <v>49</v>
      </c>
      <c r="AI32" s="276">
        <f t="shared" si="6"/>
        <v>0</v>
      </c>
      <c r="AJ32" s="276" t="s">
        <v>49</v>
      </c>
      <c r="AK32" s="276" t="s">
        <v>49</v>
      </c>
      <c r="AL32" s="277">
        <f>SUM(AL33:AL35)</f>
        <v>0</v>
      </c>
      <c r="AM32" s="276" t="s">
        <v>49</v>
      </c>
      <c r="AN32" s="276">
        <f t="shared" si="7"/>
        <v>0</v>
      </c>
      <c r="AO32" s="276" t="s">
        <v>49</v>
      </c>
      <c r="AP32" s="276" t="s">
        <v>49</v>
      </c>
      <c r="AQ32" s="277">
        <f>SUM(AQ33:AQ35)</f>
        <v>0</v>
      </c>
      <c r="AR32" s="276" t="s">
        <v>49</v>
      </c>
      <c r="AS32" s="276">
        <f t="shared" si="8"/>
        <v>23.413</v>
      </c>
      <c r="AT32" s="276" t="s">
        <v>49</v>
      </c>
      <c r="AU32" s="276" t="s">
        <v>49</v>
      </c>
      <c r="AV32" s="277">
        <f>SUM(AV33:AV35)</f>
        <v>23.413</v>
      </c>
      <c r="AW32" s="276" t="s">
        <v>49</v>
      </c>
      <c r="AX32" s="276">
        <f t="shared" si="9"/>
        <v>0</v>
      </c>
      <c r="AY32" s="276" t="s">
        <v>49</v>
      </c>
      <c r="AZ32" s="276" t="s">
        <v>49</v>
      </c>
      <c r="BA32" s="277">
        <f>SUM(BA33:BA35)</f>
        <v>0</v>
      </c>
      <c r="BB32" s="276" t="s">
        <v>49</v>
      </c>
      <c r="BC32" s="276">
        <f t="shared" si="10"/>
        <v>15.924999999999999</v>
      </c>
      <c r="BD32" s="276" t="s">
        <v>49</v>
      </c>
      <c r="BE32" s="276" t="s">
        <v>49</v>
      </c>
      <c r="BF32" s="277">
        <f>SUM(BF33:BF35)</f>
        <v>15.924999999999999</v>
      </c>
      <c r="BG32" s="276" t="s">
        <v>49</v>
      </c>
      <c r="BH32" s="276">
        <f t="shared" si="11"/>
        <v>0</v>
      </c>
      <c r="BI32" s="276" t="s">
        <v>49</v>
      </c>
      <c r="BJ32" s="276" t="s">
        <v>49</v>
      </c>
      <c r="BK32" s="277">
        <f>SUM(BK33:BK35)</f>
        <v>0</v>
      </c>
      <c r="BL32" s="276" t="s">
        <v>49</v>
      </c>
      <c r="BM32" s="276">
        <f t="shared" si="12"/>
        <v>12.005000000000001</v>
      </c>
      <c r="BN32" s="276" t="s">
        <v>49</v>
      </c>
      <c r="BO32" s="276" t="s">
        <v>49</v>
      </c>
      <c r="BP32" s="277">
        <f>SUM(BP33:BP35)</f>
        <v>12.005000000000001</v>
      </c>
      <c r="BQ32" s="276" t="s">
        <v>49</v>
      </c>
      <c r="BR32" s="276">
        <f t="shared" si="13"/>
        <v>0</v>
      </c>
      <c r="BS32" s="276" t="s">
        <v>49</v>
      </c>
      <c r="BT32" s="276" t="s">
        <v>49</v>
      </c>
      <c r="BU32" s="277">
        <f>SUM(BU33:BU35)</f>
        <v>0</v>
      </c>
      <c r="BV32" s="276" t="s">
        <v>49</v>
      </c>
      <c r="BW32" s="276">
        <f t="shared" si="14"/>
        <v>17.7</v>
      </c>
      <c r="BX32" s="276" t="s">
        <v>49</v>
      </c>
      <c r="BY32" s="276" t="s">
        <v>49</v>
      </c>
      <c r="BZ32" s="277">
        <f>SUM(BZ33:BZ35)</f>
        <v>17.7</v>
      </c>
      <c r="CA32" s="276" t="s">
        <v>49</v>
      </c>
      <c r="CB32" s="276">
        <f t="shared" si="15"/>
        <v>0</v>
      </c>
      <c r="CC32" s="276" t="s">
        <v>49</v>
      </c>
      <c r="CD32" s="276" t="s">
        <v>49</v>
      </c>
      <c r="CE32" s="277">
        <f>SUM(CE33:CE35)</f>
        <v>0</v>
      </c>
      <c r="CF32" s="276" t="s">
        <v>49</v>
      </c>
      <c r="CG32" s="276">
        <f t="shared" si="16"/>
        <v>69.043000000000006</v>
      </c>
      <c r="CH32" s="276" t="s">
        <v>49</v>
      </c>
      <c r="CI32" s="276" t="s">
        <v>49</v>
      </c>
      <c r="CJ32" s="276">
        <f t="shared" si="17"/>
        <v>69.043000000000006</v>
      </c>
      <c r="CK32" s="276" t="s">
        <v>49</v>
      </c>
      <c r="CL32" s="276">
        <f t="shared" si="18"/>
        <v>0</v>
      </c>
      <c r="CM32" s="276" t="s">
        <v>49</v>
      </c>
      <c r="CN32" s="276" t="s">
        <v>49</v>
      </c>
      <c r="CO32" s="276">
        <f t="shared" si="19"/>
        <v>0</v>
      </c>
      <c r="CP32" s="276" t="s">
        <v>49</v>
      </c>
      <c r="CQ32" s="308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11" t="s">
        <v>183</v>
      </c>
      <c r="E33" s="312">
        <v>2026</v>
      </c>
      <c r="F33" s="312">
        <v>2027</v>
      </c>
      <c r="G33" s="309" t="s">
        <v>49</v>
      </c>
      <c r="H33" s="309" t="s">
        <v>49</v>
      </c>
      <c r="I33" s="309" t="s">
        <v>49</v>
      </c>
      <c r="J33" s="309" t="s">
        <v>49</v>
      </c>
      <c r="K33" s="309" t="s">
        <v>49</v>
      </c>
      <c r="L33" s="309" t="s">
        <v>49</v>
      </c>
      <c r="M33" s="309" t="s">
        <v>49</v>
      </c>
      <c r="N33" s="309" t="s">
        <v>49</v>
      </c>
      <c r="O33" s="277">
        <v>0</v>
      </c>
      <c r="P33" s="276" t="s">
        <v>49</v>
      </c>
      <c r="Q33" s="276" t="s">
        <v>49</v>
      </c>
      <c r="R33" s="276" t="s">
        <v>49</v>
      </c>
      <c r="S33" s="276" t="s">
        <v>49</v>
      </c>
      <c r="T33" s="276">
        <f t="shared" si="0"/>
        <v>16.591000000000001</v>
      </c>
      <c r="U33" s="276">
        <f t="shared" si="1"/>
        <v>16.591000000000001</v>
      </c>
      <c r="V33" s="276">
        <f t="shared" si="2"/>
        <v>16.591000000000001</v>
      </c>
      <c r="W33" s="276">
        <f t="shared" si="3"/>
        <v>16.591000000000001</v>
      </c>
      <c r="X33" s="276">
        <f t="shared" si="4"/>
        <v>16.591000000000001</v>
      </c>
      <c r="Y33" s="276">
        <f t="shared" si="5"/>
        <v>0</v>
      </c>
      <c r="Z33" s="276" t="s">
        <v>49</v>
      </c>
      <c r="AA33" s="276" t="s">
        <v>49</v>
      </c>
      <c r="AB33" s="277">
        <v>0</v>
      </c>
      <c r="AC33" s="276" t="s">
        <v>49</v>
      </c>
      <c r="AD33" s="276">
        <f t="shared" si="20"/>
        <v>0</v>
      </c>
      <c r="AE33" s="276" t="s">
        <v>49</v>
      </c>
      <c r="AF33" s="276" t="s">
        <v>49</v>
      </c>
      <c r="AG33" s="277">
        <v>0</v>
      </c>
      <c r="AH33" s="276" t="s">
        <v>49</v>
      </c>
      <c r="AI33" s="276">
        <f t="shared" si="6"/>
        <v>0</v>
      </c>
      <c r="AJ33" s="276" t="s">
        <v>49</v>
      </c>
      <c r="AK33" s="276" t="s">
        <v>49</v>
      </c>
      <c r="AL33" s="303">
        <v>0</v>
      </c>
      <c r="AM33" s="276" t="s">
        <v>49</v>
      </c>
      <c r="AN33" s="276">
        <f t="shared" si="7"/>
        <v>0</v>
      </c>
      <c r="AO33" s="276" t="s">
        <v>49</v>
      </c>
      <c r="AP33" s="276" t="s">
        <v>49</v>
      </c>
      <c r="AQ33" s="277">
        <v>0</v>
      </c>
      <c r="AR33" s="276" t="s">
        <v>49</v>
      </c>
      <c r="AS33" s="276">
        <f t="shared" si="8"/>
        <v>12.289</v>
      </c>
      <c r="AT33" s="276" t="s">
        <v>49</v>
      </c>
      <c r="AU33" s="276" t="s">
        <v>49</v>
      </c>
      <c r="AV33" s="303">
        <v>12.289</v>
      </c>
      <c r="AW33" s="276" t="s">
        <v>49</v>
      </c>
      <c r="AX33" s="276">
        <f t="shared" si="9"/>
        <v>0</v>
      </c>
      <c r="AY33" s="276" t="s">
        <v>49</v>
      </c>
      <c r="AZ33" s="276" t="s">
        <v>49</v>
      </c>
      <c r="BA33" s="277">
        <v>0</v>
      </c>
      <c r="BB33" s="276" t="s">
        <v>49</v>
      </c>
      <c r="BC33" s="276">
        <f t="shared" si="10"/>
        <v>4.3019999999999996</v>
      </c>
      <c r="BD33" s="276" t="s">
        <v>49</v>
      </c>
      <c r="BE33" s="276" t="s">
        <v>49</v>
      </c>
      <c r="BF33" s="303">
        <v>4.3019999999999996</v>
      </c>
      <c r="BG33" s="276" t="s">
        <v>49</v>
      </c>
      <c r="BH33" s="276">
        <f t="shared" si="11"/>
        <v>0</v>
      </c>
      <c r="BI33" s="276" t="s">
        <v>49</v>
      </c>
      <c r="BJ33" s="276" t="s">
        <v>49</v>
      </c>
      <c r="BK33" s="277">
        <v>0</v>
      </c>
      <c r="BL33" s="276" t="s">
        <v>49</v>
      </c>
      <c r="BM33" s="276">
        <f t="shared" si="12"/>
        <v>0</v>
      </c>
      <c r="BN33" s="276" t="s">
        <v>49</v>
      </c>
      <c r="BO33" s="276" t="s">
        <v>49</v>
      </c>
      <c r="BP33" s="303">
        <v>0</v>
      </c>
      <c r="BQ33" s="276" t="s">
        <v>49</v>
      </c>
      <c r="BR33" s="276">
        <f t="shared" si="13"/>
        <v>0</v>
      </c>
      <c r="BS33" s="276" t="s">
        <v>49</v>
      </c>
      <c r="BT33" s="276" t="s">
        <v>49</v>
      </c>
      <c r="BU33" s="277">
        <v>0</v>
      </c>
      <c r="BV33" s="276" t="s">
        <v>49</v>
      </c>
      <c r="BW33" s="276">
        <f t="shared" si="14"/>
        <v>0</v>
      </c>
      <c r="BX33" s="276" t="s">
        <v>49</v>
      </c>
      <c r="BY33" s="276" t="s">
        <v>49</v>
      </c>
      <c r="BZ33" s="303">
        <v>0</v>
      </c>
      <c r="CA33" s="276" t="s">
        <v>49</v>
      </c>
      <c r="CB33" s="276">
        <f t="shared" si="15"/>
        <v>0</v>
      </c>
      <c r="CC33" s="276" t="s">
        <v>49</v>
      </c>
      <c r="CD33" s="276" t="s">
        <v>49</v>
      </c>
      <c r="CE33" s="277">
        <v>0</v>
      </c>
      <c r="CF33" s="276" t="s">
        <v>49</v>
      </c>
      <c r="CG33" s="276">
        <f t="shared" si="16"/>
        <v>16.591000000000001</v>
      </c>
      <c r="CH33" s="276" t="s">
        <v>49</v>
      </c>
      <c r="CI33" s="276" t="s">
        <v>49</v>
      </c>
      <c r="CJ33" s="276">
        <f t="shared" si="17"/>
        <v>16.591000000000001</v>
      </c>
      <c r="CK33" s="276" t="s">
        <v>49</v>
      </c>
      <c r="CL33" s="276">
        <f t="shared" si="18"/>
        <v>0</v>
      </c>
      <c r="CM33" s="276" t="s">
        <v>49</v>
      </c>
      <c r="CN33" s="276" t="s">
        <v>49</v>
      </c>
      <c r="CO33" s="276">
        <f t="shared" si="19"/>
        <v>0</v>
      </c>
      <c r="CP33" s="276" t="s">
        <v>49</v>
      </c>
      <c r="CQ33" s="308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11" t="s">
        <v>183</v>
      </c>
      <c r="E34" s="312">
        <v>2027</v>
      </c>
      <c r="F34" s="312">
        <v>2027</v>
      </c>
      <c r="G34" s="309" t="s">
        <v>49</v>
      </c>
      <c r="H34" s="309" t="s">
        <v>49</v>
      </c>
      <c r="I34" s="309" t="s">
        <v>49</v>
      </c>
      <c r="J34" s="309" t="s">
        <v>49</v>
      </c>
      <c r="K34" s="309" t="s">
        <v>49</v>
      </c>
      <c r="L34" s="309" t="s">
        <v>49</v>
      </c>
      <c r="M34" s="309" t="s">
        <v>49</v>
      </c>
      <c r="N34" s="309" t="s">
        <v>49</v>
      </c>
      <c r="O34" s="277">
        <v>0</v>
      </c>
      <c r="P34" s="276" t="s">
        <v>49</v>
      </c>
      <c r="Q34" s="276" t="s">
        <v>49</v>
      </c>
      <c r="R34" s="276" t="s">
        <v>49</v>
      </c>
      <c r="S34" s="276" t="s">
        <v>49</v>
      </c>
      <c r="T34" s="276">
        <f t="shared" si="0"/>
        <v>11.622999999999999</v>
      </c>
      <c r="U34" s="276">
        <f t="shared" si="1"/>
        <v>11.622999999999999</v>
      </c>
      <c r="V34" s="276">
        <f t="shared" si="2"/>
        <v>11.622999999999999</v>
      </c>
      <c r="W34" s="276">
        <f t="shared" si="3"/>
        <v>11.622999999999999</v>
      </c>
      <c r="X34" s="276">
        <f t="shared" si="4"/>
        <v>11.622999999999999</v>
      </c>
      <c r="Y34" s="276">
        <f t="shared" si="5"/>
        <v>0</v>
      </c>
      <c r="Z34" s="276" t="s">
        <v>49</v>
      </c>
      <c r="AA34" s="276" t="s">
        <v>49</v>
      </c>
      <c r="AB34" s="277">
        <v>0</v>
      </c>
      <c r="AC34" s="276" t="s">
        <v>49</v>
      </c>
      <c r="AD34" s="276">
        <f t="shared" si="20"/>
        <v>0</v>
      </c>
      <c r="AE34" s="276" t="s">
        <v>49</v>
      </c>
      <c r="AF34" s="276" t="s">
        <v>49</v>
      </c>
      <c r="AG34" s="277">
        <v>0</v>
      </c>
      <c r="AH34" s="276" t="s">
        <v>49</v>
      </c>
      <c r="AI34" s="276">
        <f t="shared" si="6"/>
        <v>0</v>
      </c>
      <c r="AJ34" s="276" t="s">
        <v>49</v>
      </c>
      <c r="AK34" s="276" t="s">
        <v>49</v>
      </c>
      <c r="AL34" s="303">
        <v>0</v>
      </c>
      <c r="AM34" s="276" t="s">
        <v>49</v>
      </c>
      <c r="AN34" s="276">
        <f t="shared" si="7"/>
        <v>0</v>
      </c>
      <c r="AO34" s="276" t="s">
        <v>49</v>
      </c>
      <c r="AP34" s="276" t="s">
        <v>49</v>
      </c>
      <c r="AQ34" s="277">
        <v>0</v>
      </c>
      <c r="AR34" s="276" t="s">
        <v>49</v>
      </c>
      <c r="AS34" s="276">
        <f t="shared" si="8"/>
        <v>0</v>
      </c>
      <c r="AT34" s="276" t="s">
        <v>49</v>
      </c>
      <c r="AU34" s="276" t="s">
        <v>49</v>
      </c>
      <c r="AV34" s="303">
        <v>0</v>
      </c>
      <c r="AW34" s="276" t="s">
        <v>49</v>
      </c>
      <c r="AX34" s="276">
        <f t="shared" si="9"/>
        <v>0</v>
      </c>
      <c r="AY34" s="276" t="s">
        <v>49</v>
      </c>
      <c r="AZ34" s="276" t="s">
        <v>49</v>
      </c>
      <c r="BA34" s="277">
        <v>0</v>
      </c>
      <c r="BB34" s="276" t="s">
        <v>49</v>
      </c>
      <c r="BC34" s="276">
        <f t="shared" si="10"/>
        <v>11.622999999999999</v>
      </c>
      <c r="BD34" s="276" t="s">
        <v>49</v>
      </c>
      <c r="BE34" s="276" t="s">
        <v>49</v>
      </c>
      <c r="BF34" s="303">
        <v>11.622999999999999</v>
      </c>
      <c r="BG34" s="276" t="s">
        <v>49</v>
      </c>
      <c r="BH34" s="276">
        <f t="shared" si="11"/>
        <v>0</v>
      </c>
      <c r="BI34" s="276" t="s">
        <v>49</v>
      </c>
      <c r="BJ34" s="276" t="s">
        <v>49</v>
      </c>
      <c r="BK34" s="277">
        <v>0</v>
      </c>
      <c r="BL34" s="276" t="s">
        <v>49</v>
      </c>
      <c r="BM34" s="276">
        <f t="shared" si="12"/>
        <v>0</v>
      </c>
      <c r="BN34" s="276" t="s">
        <v>49</v>
      </c>
      <c r="BO34" s="276" t="s">
        <v>49</v>
      </c>
      <c r="BP34" s="303">
        <v>0</v>
      </c>
      <c r="BQ34" s="276" t="s">
        <v>49</v>
      </c>
      <c r="BR34" s="276">
        <f t="shared" si="13"/>
        <v>0</v>
      </c>
      <c r="BS34" s="276" t="s">
        <v>49</v>
      </c>
      <c r="BT34" s="276" t="s">
        <v>49</v>
      </c>
      <c r="BU34" s="277">
        <v>0</v>
      </c>
      <c r="BV34" s="276" t="s">
        <v>49</v>
      </c>
      <c r="BW34" s="276">
        <f t="shared" si="14"/>
        <v>0</v>
      </c>
      <c r="BX34" s="276" t="s">
        <v>49</v>
      </c>
      <c r="BY34" s="276" t="s">
        <v>49</v>
      </c>
      <c r="BZ34" s="303">
        <v>0</v>
      </c>
      <c r="CA34" s="276" t="s">
        <v>49</v>
      </c>
      <c r="CB34" s="276">
        <f t="shared" si="15"/>
        <v>0</v>
      </c>
      <c r="CC34" s="276" t="s">
        <v>49</v>
      </c>
      <c r="CD34" s="276" t="s">
        <v>49</v>
      </c>
      <c r="CE34" s="277">
        <v>0</v>
      </c>
      <c r="CF34" s="276" t="s">
        <v>49</v>
      </c>
      <c r="CG34" s="276">
        <f t="shared" si="16"/>
        <v>11.622999999999999</v>
      </c>
      <c r="CH34" s="276" t="s">
        <v>49</v>
      </c>
      <c r="CI34" s="276" t="s">
        <v>49</v>
      </c>
      <c r="CJ34" s="276">
        <f t="shared" si="17"/>
        <v>11.622999999999999</v>
      </c>
      <c r="CK34" s="276" t="s">
        <v>49</v>
      </c>
      <c r="CL34" s="276">
        <f t="shared" si="18"/>
        <v>0</v>
      </c>
      <c r="CM34" s="276" t="s">
        <v>49</v>
      </c>
      <c r="CN34" s="276" t="s">
        <v>49</v>
      </c>
      <c r="CO34" s="276">
        <f t="shared" si="19"/>
        <v>0</v>
      </c>
      <c r="CP34" s="276" t="s">
        <v>49</v>
      </c>
      <c r="CQ34" s="308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11" t="s">
        <v>183</v>
      </c>
      <c r="E35" s="312">
        <v>2026</v>
      </c>
      <c r="F35" s="312">
        <v>2029</v>
      </c>
      <c r="G35" s="309" t="s">
        <v>49</v>
      </c>
      <c r="H35" s="309" t="s">
        <v>49</v>
      </c>
      <c r="I35" s="309" t="s">
        <v>49</v>
      </c>
      <c r="J35" s="309" t="s">
        <v>49</v>
      </c>
      <c r="K35" s="309" t="s">
        <v>49</v>
      </c>
      <c r="L35" s="309" t="s">
        <v>49</v>
      </c>
      <c r="M35" s="309" t="s">
        <v>49</v>
      </c>
      <c r="N35" s="309" t="s">
        <v>49</v>
      </c>
      <c r="O35" s="277">
        <v>0</v>
      </c>
      <c r="P35" s="276" t="s">
        <v>49</v>
      </c>
      <c r="Q35" s="276" t="s">
        <v>49</v>
      </c>
      <c r="R35" s="276" t="s">
        <v>49</v>
      </c>
      <c r="S35" s="276" t="s">
        <v>49</v>
      </c>
      <c r="T35" s="276">
        <f t="shared" si="0"/>
        <v>40.829000000000001</v>
      </c>
      <c r="U35" s="276">
        <f t="shared" si="1"/>
        <v>40.829000000000001</v>
      </c>
      <c r="V35" s="276">
        <f t="shared" si="2"/>
        <v>40.829000000000001</v>
      </c>
      <c r="W35" s="276">
        <f t="shared" si="3"/>
        <v>40.829000000000001</v>
      </c>
      <c r="X35" s="276">
        <f t="shared" si="4"/>
        <v>40.829000000000001</v>
      </c>
      <c r="Y35" s="276">
        <f t="shared" si="5"/>
        <v>0</v>
      </c>
      <c r="Z35" s="276" t="s">
        <v>49</v>
      </c>
      <c r="AA35" s="276" t="s">
        <v>49</v>
      </c>
      <c r="AB35" s="277">
        <v>0</v>
      </c>
      <c r="AC35" s="276" t="s">
        <v>49</v>
      </c>
      <c r="AD35" s="276">
        <f t="shared" si="20"/>
        <v>0</v>
      </c>
      <c r="AE35" s="276" t="s">
        <v>49</v>
      </c>
      <c r="AF35" s="276" t="s">
        <v>49</v>
      </c>
      <c r="AG35" s="277">
        <v>0</v>
      </c>
      <c r="AH35" s="276" t="s">
        <v>49</v>
      </c>
      <c r="AI35" s="276">
        <f t="shared" si="6"/>
        <v>0</v>
      </c>
      <c r="AJ35" s="276" t="s">
        <v>49</v>
      </c>
      <c r="AK35" s="276" t="s">
        <v>49</v>
      </c>
      <c r="AL35" s="303">
        <v>0</v>
      </c>
      <c r="AM35" s="276" t="s">
        <v>49</v>
      </c>
      <c r="AN35" s="276">
        <f t="shared" si="7"/>
        <v>0</v>
      </c>
      <c r="AO35" s="276" t="s">
        <v>49</v>
      </c>
      <c r="AP35" s="276" t="s">
        <v>49</v>
      </c>
      <c r="AQ35" s="277">
        <v>0</v>
      </c>
      <c r="AR35" s="276" t="s">
        <v>49</v>
      </c>
      <c r="AS35" s="276">
        <f t="shared" si="8"/>
        <v>11.124000000000001</v>
      </c>
      <c r="AT35" s="276" t="s">
        <v>49</v>
      </c>
      <c r="AU35" s="276" t="s">
        <v>49</v>
      </c>
      <c r="AV35" s="303">
        <v>11.124000000000001</v>
      </c>
      <c r="AW35" s="276" t="s">
        <v>49</v>
      </c>
      <c r="AX35" s="276">
        <f t="shared" si="9"/>
        <v>0</v>
      </c>
      <c r="AY35" s="276" t="s">
        <v>49</v>
      </c>
      <c r="AZ35" s="276" t="s">
        <v>49</v>
      </c>
      <c r="BA35" s="277">
        <v>0</v>
      </c>
      <c r="BB35" s="276" t="s">
        <v>49</v>
      </c>
      <c r="BC35" s="276">
        <f t="shared" si="10"/>
        <v>0</v>
      </c>
      <c r="BD35" s="276" t="s">
        <v>49</v>
      </c>
      <c r="BE35" s="276" t="s">
        <v>49</v>
      </c>
      <c r="BF35" s="303">
        <v>0</v>
      </c>
      <c r="BG35" s="276" t="s">
        <v>49</v>
      </c>
      <c r="BH35" s="276">
        <f t="shared" si="11"/>
        <v>0</v>
      </c>
      <c r="BI35" s="276" t="s">
        <v>49</v>
      </c>
      <c r="BJ35" s="276" t="s">
        <v>49</v>
      </c>
      <c r="BK35" s="277">
        <v>0</v>
      </c>
      <c r="BL35" s="276" t="s">
        <v>49</v>
      </c>
      <c r="BM35" s="276">
        <f t="shared" si="12"/>
        <v>12.005000000000001</v>
      </c>
      <c r="BN35" s="276" t="s">
        <v>49</v>
      </c>
      <c r="BO35" s="276" t="s">
        <v>49</v>
      </c>
      <c r="BP35" s="303">
        <v>12.005000000000001</v>
      </c>
      <c r="BQ35" s="276" t="s">
        <v>49</v>
      </c>
      <c r="BR35" s="276">
        <f t="shared" si="13"/>
        <v>0</v>
      </c>
      <c r="BS35" s="276" t="s">
        <v>49</v>
      </c>
      <c r="BT35" s="276" t="s">
        <v>49</v>
      </c>
      <c r="BU35" s="277">
        <v>0</v>
      </c>
      <c r="BV35" s="276" t="s">
        <v>49</v>
      </c>
      <c r="BW35" s="276">
        <f t="shared" si="14"/>
        <v>17.7</v>
      </c>
      <c r="BX35" s="276" t="s">
        <v>49</v>
      </c>
      <c r="BY35" s="276" t="s">
        <v>49</v>
      </c>
      <c r="BZ35" s="303">
        <v>17.7</v>
      </c>
      <c r="CA35" s="276" t="s">
        <v>49</v>
      </c>
      <c r="CB35" s="276">
        <f t="shared" si="15"/>
        <v>0</v>
      </c>
      <c r="CC35" s="276" t="s">
        <v>49</v>
      </c>
      <c r="CD35" s="276" t="s">
        <v>49</v>
      </c>
      <c r="CE35" s="277">
        <v>0</v>
      </c>
      <c r="CF35" s="276" t="s">
        <v>49</v>
      </c>
      <c r="CG35" s="276">
        <f t="shared" si="16"/>
        <v>40.829000000000001</v>
      </c>
      <c r="CH35" s="276" t="s">
        <v>49</v>
      </c>
      <c r="CI35" s="276" t="s">
        <v>49</v>
      </c>
      <c r="CJ35" s="276">
        <f t="shared" si="17"/>
        <v>40.829000000000001</v>
      </c>
      <c r="CK35" s="276" t="s">
        <v>49</v>
      </c>
      <c r="CL35" s="276">
        <f t="shared" si="18"/>
        <v>0</v>
      </c>
      <c r="CM35" s="276" t="s">
        <v>49</v>
      </c>
      <c r="CN35" s="276" t="s">
        <v>49</v>
      </c>
      <c r="CO35" s="276">
        <f t="shared" si="19"/>
        <v>0</v>
      </c>
      <c r="CP35" s="276" t="s">
        <v>49</v>
      </c>
      <c r="CQ35" s="308"/>
    </row>
    <row r="36" spans="1:95" s="20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10" t="s">
        <v>49</v>
      </c>
      <c r="E36" s="310" t="s">
        <v>49</v>
      </c>
      <c r="F36" s="310" t="s">
        <v>49</v>
      </c>
      <c r="G36" s="310" t="s">
        <v>49</v>
      </c>
      <c r="H36" s="310" t="s">
        <v>49</v>
      </c>
      <c r="I36" s="310" t="s">
        <v>49</v>
      </c>
      <c r="J36" s="310" t="s">
        <v>49</v>
      </c>
      <c r="K36" s="310" t="s">
        <v>49</v>
      </c>
      <c r="L36" s="310" t="s">
        <v>49</v>
      </c>
      <c r="M36" s="310" t="s">
        <v>49</v>
      </c>
      <c r="N36" s="310" t="s">
        <v>49</v>
      </c>
      <c r="O36" s="279">
        <f>O37+O39</f>
        <v>0</v>
      </c>
      <c r="P36" s="275" t="s">
        <v>49</v>
      </c>
      <c r="Q36" s="275" t="s">
        <v>49</v>
      </c>
      <c r="R36" s="275" t="s">
        <v>49</v>
      </c>
      <c r="S36" s="275" t="s">
        <v>49</v>
      </c>
      <c r="T36" s="275">
        <f t="shared" si="0"/>
        <v>21.103999999999999</v>
      </c>
      <c r="U36" s="275">
        <f t="shared" si="1"/>
        <v>21.103999999999999</v>
      </c>
      <c r="V36" s="275">
        <f t="shared" si="2"/>
        <v>21.103999999999999</v>
      </c>
      <c r="W36" s="275">
        <f t="shared" si="3"/>
        <v>21.103999999999999</v>
      </c>
      <c r="X36" s="275">
        <f t="shared" si="4"/>
        <v>21.103999999999999</v>
      </c>
      <c r="Y36" s="275">
        <f t="shared" si="5"/>
        <v>0</v>
      </c>
      <c r="Z36" s="275" t="s">
        <v>49</v>
      </c>
      <c r="AA36" s="275" t="s">
        <v>49</v>
      </c>
      <c r="AB36" s="279">
        <f>AB37+AB39</f>
        <v>0</v>
      </c>
      <c r="AC36" s="275" t="s">
        <v>49</v>
      </c>
      <c r="AD36" s="275">
        <f t="shared" si="20"/>
        <v>0</v>
      </c>
      <c r="AE36" s="275" t="s">
        <v>49</v>
      </c>
      <c r="AF36" s="275" t="s">
        <v>49</v>
      </c>
      <c r="AG36" s="279">
        <f>AG37+AG39</f>
        <v>0</v>
      </c>
      <c r="AH36" s="275" t="s">
        <v>49</v>
      </c>
      <c r="AI36" s="275">
        <f t="shared" si="6"/>
        <v>0</v>
      </c>
      <c r="AJ36" s="275" t="s">
        <v>49</v>
      </c>
      <c r="AK36" s="275" t="s">
        <v>49</v>
      </c>
      <c r="AL36" s="279">
        <f>AL37+AL39</f>
        <v>0</v>
      </c>
      <c r="AM36" s="275" t="s">
        <v>49</v>
      </c>
      <c r="AN36" s="275">
        <f t="shared" si="7"/>
        <v>0</v>
      </c>
      <c r="AO36" s="275" t="s">
        <v>49</v>
      </c>
      <c r="AP36" s="275" t="s">
        <v>49</v>
      </c>
      <c r="AQ36" s="279">
        <f>AQ37+AQ39</f>
        <v>0</v>
      </c>
      <c r="AR36" s="275" t="s">
        <v>49</v>
      </c>
      <c r="AS36" s="275">
        <f t="shared" si="8"/>
        <v>5.2759999999999998</v>
      </c>
      <c r="AT36" s="275" t="s">
        <v>49</v>
      </c>
      <c r="AU36" s="275" t="s">
        <v>49</v>
      </c>
      <c r="AV36" s="279">
        <f>AV37+AV39</f>
        <v>5.2759999999999998</v>
      </c>
      <c r="AW36" s="275" t="s">
        <v>49</v>
      </c>
      <c r="AX36" s="275">
        <f t="shared" si="9"/>
        <v>0</v>
      </c>
      <c r="AY36" s="275" t="s">
        <v>49</v>
      </c>
      <c r="AZ36" s="275" t="s">
        <v>49</v>
      </c>
      <c r="BA36" s="279">
        <f>BA37+BA39</f>
        <v>0</v>
      </c>
      <c r="BB36" s="275" t="s">
        <v>49</v>
      </c>
      <c r="BC36" s="275">
        <f t="shared" si="10"/>
        <v>5.2759999999999998</v>
      </c>
      <c r="BD36" s="275" t="s">
        <v>49</v>
      </c>
      <c r="BE36" s="275" t="s">
        <v>49</v>
      </c>
      <c r="BF36" s="279">
        <f>BF37+BF39</f>
        <v>5.2759999999999998</v>
      </c>
      <c r="BG36" s="275" t="s">
        <v>49</v>
      </c>
      <c r="BH36" s="275">
        <f t="shared" si="11"/>
        <v>0</v>
      </c>
      <c r="BI36" s="275" t="s">
        <v>49</v>
      </c>
      <c r="BJ36" s="275" t="s">
        <v>49</v>
      </c>
      <c r="BK36" s="279">
        <f>BK37+BK39</f>
        <v>0</v>
      </c>
      <c r="BL36" s="275" t="s">
        <v>49</v>
      </c>
      <c r="BM36" s="275">
        <f t="shared" si="12"/>
        <v>5.2759999999999998</v>
      </c>
      <c r="BN36" s="275" t="s">
        <v>49</v>
      </c>
      <c r="BO36" s="275" t="s">
        <v>49</v>
      </c>
      <c r="BP36" s="279">
        <f>BP37+BP39</f>
        <v>5.2759999999999998</v>
      </c>
      <c r="BQ36" s="275" t="s">
        <v>49</v>
      </c>
      <c r="BR36" s="275">
        <f t="shared" si="13"/>
        <v>0</v>
      </c>
      <c r="BS36" s="275" t="s">
        <v>49</v>
      </c>
      <c r="BT36" s="275" t="s">
        <v>49</v>
      </c>
      <c r="BU36" s="279">
        <f>BU37+BU39</f>
        <v>0</v>
      </c>
      <c r="BV36" s="275" t="s">
        <v>49</v>
      </c>
      <c r="BW36" s="275">
        <f t="shared" si="14"/>
        <v>5.2759999999999998</v>
      </c>
      <c r="BX36" s="275" t="s">
        <v>49</v>
      </c>
      <c r="BY36" s="275" t="s">
        <v>49</v>
      </c>
      <c r="BZ36" s="279">
        <f>BZ37+BZ39</f>
        <v>5.2759999999999998</v>
      </c>
      <c r="CA36" s="275" t="s">
        <v>49</v>
      </c>
      <c r="CB36" s="275">
        <f t="shared" si="15"/>
        <v>0</v>
      </c>
      <c r="CC36" s="275" t="s">
        <v>49</v>
      </c>
      <c r="CD36" s="275" t="s">
        <v>49</v>
      </c>
      <c r="CE36" s="279">
        <f>CE37+CE39</f>
        <v>0</v>
      </c>
      <c r="CF36" s="275" t="s">
        <v>49</v>
      </c>
      <c r="CG36" s="275">
        <f t="shared" si="16"/>
        <v>21.103999999999999</v>
      </c>
      <c r="CH36" s="275" t="s">
        <v>49</v>
      </c>
      <c r="CI36" s="275" t="s">
        <v>49</v>
      </c>
      <c r="CJ36" s="275">
        <f t="shared" si="17"/>
        <v>21.103999999999999</v>
      </c>
      <c r="CK36" s="275" t="s">
        <v>49</v>
      </c>
      <c r="CL36" s="275">
        <f t="shared" si="18"/>
        <v>0</v>
      </c>
      <c r="CM36" s="275" t="s">
        <v>49</v>
      </c>
      <c r="CN36" s="275" t="s">
        <v>49</v>
      </c>
      <c r="CO36" s="275">
        <f t="shared" si="19"/>
        <v>0</v>
      </c>
      <c r="CP36" s="275" t="s">
        <v>49</v>
      </c>
      <c r="CQ36" s="306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9" t="s">
        <v>49</v>
      </c>
      <c r="E37" s="309" t="s">
        <v>49</v>
      </c>
      <c r="F37" s="309" t="s">
        <v>49</v>
      </c>
      <c r="G37" s="309" t="s">
        <v>49</v>
      </c>
      <c r="H37" s="309" t="s">
        <v>49</v>
      </c>
      <c r="I37" s="309" t="s">
        <v>49</v>
      </c>
      <c r="J37" s="309" t="s">
        <v>49</v>
      </c>
      <c r="K37" s="309" t="s">
        <v>49</v>
      </c>
      <c r="L37" s="309" t="s">
        <v>49</v>
      </c>
      <c r="M37" s="309" t="s">
        <v>49</v>
      </c>
      <c r="N37" s="309" t="s">
        <v>49</v>
      </c>
      <c r="O37" s="277">
        <f>O38</f>
        <v>0</v>
      </c>
      <c r="P37" s="276" t="s">
        <v>49</v>
      </c>
      <c r="Q37" s="276" t="s">
        <v>49</v>
      </c>
      <c r="R37" s="276" t="s">
        <v>49</v>
      </c>
      <c r="S37" s="276" t="s">
        <v>49</v>
      </c>
      <c r="T37" s="276">
        <f t="shared" si="0"/>
        <v>16.32</v>
      </c>
      <c r="U37" s="276">
        <f t="shared" si="1"/>
        <v>16.32</v>
      </c>
      <c r="V37" s="276">
        <f t="shared" si="2"/>
        <v>16.32</v>
      </c>
      <c r="W37" s="276">
        <f t="shared" si="3"/>
        <v>16.32</v>
      </c>
      <c r="X37" s="276">
        <f t="shared" si="4"/>
        <v>16.32</v>
      </c>
      <c r="Y37" s="276">
        <f t="shared" si="5"/>
        <v>0</v>
      </c>
      <c r="Z37" s="276" t="s">
        <v>49</v>
      </c>
      <c r="AA37" s="276" t="s">
        <v>49</v>
      </c>
      <c r="AB37" s="277">
        <f>AB38</f>
        <v>0</v>
      </c>
      <c r="AC37" s="276" t="s">
        <v>49</v>
      </c>
      <c r="AD37" s="276">
        <f t="shared" si="20"/>
        <v>0</v>
      </c>
      <c r="AE37" s="276" t="s">
        <v>49</v>
      </c>
      <c r="AF37" s="276" t="s">
        <v>49</v>
      </c>
      <c r="AG37" s="277">
        <f>AG38</f>
        <v>0</v>
      </c>
      <c r="AH37" s="276" t="s">
        <v>49</v>
      </c>
      <c r="AI37" s="276">
        <f t="shared" si="6"/>
        <v>0</v>
      </c>
      <c r="AJ37" s="276" t="s">
        <v>49</v>
      </c>
      <c r="AK37" s="276" t="s">
        <v>49</v>
      </c>
      <c r="AL37" s="277">
        <f>AL38</f>
        <v>0</v>
      </c>
      <c r="AM37" s="276" t="s">
        <v>49</v>
      </c>
      <c r="AN37" s="276">
        <f t="shared" si="7"/>
        <v>0</v>
      </c>
      <c r="AO37" s="276" t="s">
        <v>49</v>
      </c>
      <c r="AP37" s="276" t="s">
        <v>49</v>
      </c>
      <c r="AQ37" s="277">
        <f>AQ38</f>
        <v>0</v>
      </c>
      <c r="AR37" s="276" t="s">
        <v>49</v>
      </c>
      <c r="AS37" s="276">
        <f t="shared" si="8"/>
        <v>4.08</v>
      </c>
      <c r="AT37" s="276" t="s">
        <v>49</v>
      </c>
      <c r="AU37" s="276" t="s">
        <v>49</v>
      </c>
      <c r="AV37" s="277">
        <f>AV38</f>
        <v>4.08</v>
      </c>
      <c r="AW37" s="276" t="s">
        <v>49</v>
      </c>
      <c r="AX37" s="276">
        <f t="shared" si="9"/>
        <v>0</v>
      </c>
      <c r="AY37" s="276" t="s">
        <v>49</v>
      </c>
      <c r="AZ37" s="276" t="s">
        <v>49</v>
      </c>
      <c r="BA37" s="277">
        <f>BA38</f>
        <v>0</v>
      </c>
      <c r="BB37" s="276" t="s">
        <v>49</v>
      </c>
      <c r="BC37" s="276">
        <f t="shared" si="10"/>
        <v>4.08</v>
      </c>
      <c r="BD37" s="276" t="s">
        <v>49</v>
      </c>
      <c r="BE37" s="276" t="s">
        <v>49</v>
      </c>
      <c r="BF37" s="277">
        <f>BF38</f>
        <v>4.08</v>
      </c>
      <c r="BG37" s="276" t="s">
        <v>49</v>
      </c>
      <c r="BH37" s="276">
        <f t="shared" si="11"/>
        <v>0</v>
      </c>
      <c r="BI37" s="276" t="s">
        <v>49</v>
      </c>
      <c r="BJ37" s="276" t="s">
        <v>49</v>
      </c>
      <c r="BK37" s="277">
        <f>BK38</f>
        <v>0</v>
      </c>
      <c r="BL37" s="276" t="s">
        <v>49</v>
      </c>
      <c r="BM37" s="276">
        <f t="shared" si="12"/>
        <v>4.08</v>
      </c>
      <c r="BN37" s="276" t="s">
        <v>49</v>
      </c>
      <c r="BO37" s="276" t="s">
        <v>49</v>
      </c>
      <c r="BP37" s="277">
        <f>BP38</f>
        <v>4.08</v>
      </c>
      <c r="BQ37" s="276" t="s">
        <v>49</v>
      </c>
      <c r="BR37" s="276">
        <f t="shared" si="13"/>
        <v>0</v>
      </c>
      <c r="BS37" s="276" t="s">
        <v>49</v>
      </c>
      <c r="BT37" s="276" t="s">
        <v>49</v>
      </c>
      <c r="BU37" s="277">
        <f>BU38</f>
        <v>0</v>
      </c>
      <c r="BV37" s="276" t="s">
        <v>49</v>
      </c>
      <c r="BW37" s="276">
        <f t="shared" si="14"/>
        <v>4.08</v>
      </c>
      <c r="BX37" s="276" t="s">
        <v>49</v>
      </c>
      <c r="BY37" s="276" t="s">
        <v>49</v>
      </c>
      <c r="BZ37" s="277">
        <f>BZ38</f>
        <v>4.08</v>
      </c>
      <c r="CA37" s="276" t="s">
        <v>49</v>
      </c>
      <c r="CB37" s="276">
        <f t="shared" si="15"/>
        <v>0</v>
      </c>
      <c r="CC37" s="276" t="s">
        <v>49</v>
      </c>
      <c r="CD37" s="276" t="s">
        <v>49</v>
      </c>
      <c r="CE37" s="277">
        <f>CE38</f>
        <v>0</v>
      </c>
      <c r="CF37" s="276" t="s">
        <v>49</v>
      </c>
      <c r="CG37" s="276">
        <f t="shared" si="16"/>
        <v>16.32</v>
      </c>
      <c r="CH37" s="276" t="s">
        <v>49</v>
      </c>
      <c r="CI37" s="276" t="s">
        <v>49</v>
      </c>
      <c r="CJ37" s="276">
        <f t="shared" si="17"/>
        <v>16.32</v>
      </c>
      <c r="CK37" s="276" t="s">
        <v>49</v>
      </c>
      <c r="CL37" s="276">
        <f t="shared" si="18"/>
        <v>0</v>
      </c>
      <c r="CM37" s="276" t="s">
        <v>49</v>
      </c>
      <c r="CN37" s="276" t="s">
        <v>49</v>
      </c>
      <c r="CO37" s="276">
        <f t="shared" si="19"/>
        <v>0</v>
      </c>
      <c r="CP37" s="276" t="s">
        <v>49</v>
      </c>
      <c r="CQ37" s="308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11" t="s">
        <v>183</v>
      </c>
      <c r="E38" s="312">
        <v>2026</v>
      </c>
      <c r="F38" s="312">
        <v>2029</v>
      </c>
      <c r="G38" s="309" t="s">
        <v>49</v>
      </c>
      <c r="H38" s="309" t="s">
        <v>49</v>
      </c>
      <c r="I38" s="309" t="s">
        <v>49</v>
      </c>
      <c r="J38" s="309" t="s">
        <v>49</v>
      </c>
      <c r="K38" s="309" t="s">
        <v>49</v>
      </c>
      <c r="L38" s="309" t="s">
        <v>49</v>
      </c>
      <c r="M38" s="309" t="s">
        <v>49</v>
      </c>
      <c r="N38" s="309" t="s">
        <v>49</v>
      </c>
      <c r="O38" s="280">
        <v>0</v>
      </c>
      <c r="P38" s="276" t="s">
        <v>49</v>
      </c>
      <c r="Q38" s="276" t="s">
        <v>49</v>
      </c>
      <c r="R38" s="276" t="s">
        <v>49</v>
      </c>
      <c r="S38" s="276" t="s">
        <v>49</v>
      </c>
      <c r="T38" s="276">
        <f t="shared" si="0"/>
        <v>16.32</v>
      </c>
      <c r="U38" s="276">
        <f t="shared" si="1"/>
        <v>16.32</v>
      </c>
      <c r="V38" s="276">
        <f t="shared" si="2"/>
        <v>16.32</v>
      </c>
      <c r="W38" s="276">
        <f t="shared" si="3"/>
        <v>16.32</v>
      </c>
      <c r="X38" s="276">
        <f t="shared" si="4"/>
        <v>16.32</v>
      </c>
      <c r="Y38" s="276">
        <f t="shared" si="5"/>
        <v>0</v>
      </c>
      <c r="Z38" s="276" t="s">
        <v>49</v>
      </c>
      <c r="AA38" s="276" t="s">
        <v>49</v>
      </c>
      <c r="AB38" s="280">
        <v>0</v>
      </c>
      <c r="AC38" s="276" t="s">
        <v>49</v>
      </c>
      <c r="AD38" s="276">
        <f t="shared" si="20"/>
        <v>0</v>
      </c>
      <c r="AE38" s="276" t="s">
        <v>49</v>
      </c>
      <c r="AF38" s="276" t="s">
        <v>49</v>
      </c>
      <c r="AG38" s="280">
        <v>0</v>
      </c>
      <c r="AH38" s="276" t="s">
        <v>49</v>
      </c>
      <c r="AI38" s="276">
        <f t="shared" si="6"/>
        <v>0</v>
      </c>
      <c r="AJ38" s="276" t="s">
        <v>49</v>
      </c>
      <c r="AK38" s="276" t="s">
        <v>49</v>
      </c>
      <c r="AL38" s="304">
        <v>0</v>
      </c>
      <c r="AM38" s="276" t="s">
        <v>49</v>
      </c>
      <c r="AN38" s="276">
        <f t="shared" si="7"/>
        <v>0</v>
      </c>
      <c r="AO38" s="276" t="s">
        <v>49</v>
      </c>
      <c r="AP38" s="276" t="s">
        <v>49</v>
      </c>
      <c r="AQ38" s="280">
        <v>0</v>
      </c>
      <c r="AR38" s="276" t="s">
        <v>49</v>
      </c>
      <c r="AS38" s="276">
        <f t="shared" si="8"/>
        <v>4.08</v>
      </c>
      <c r="AT38" s="276" t="s">
        <v>49</v>
      </c>
      <c r="AU38" s="276" t="s">
        <v>49</v>
      </c>
      <c r="AV38" s="304">
        <v>4.08</v>
      </c>
      <c r="AW38" s="276" t="s">
        <v>49</v>
      </c>
      <c r="AX38" s="276">
        <f t="shared" si="9"/>
        <v>0</v>
      </c>
      <c r="AY38" s="276" t="s">
        <v>49</v>
      </c>
      <c r="AZ38" s="276" t="s">
        <v>49</v>
      </c>
      <c r="BA38" s="280">
        <v>0</v>
      </c>
      <c r="BB38" s="276" t="s">
        <v>49</v>
      </c>
      <c r="BC38" s="276">
        <f t="shared" si="10"/>
        <v>4.08</v>
      </c>
      <c r="BD38" s="276" t="s">
        <v>49</v>
      </c>
      <c r="BE38" s="276" t="s">
        <v>49</v>
      </c>
      <c r="BF38" s="304">
        <v>4.08</v>
      </c>
      <c r="BG38" s="276" t="s">
        <v>49</v>
      </c>
      <c r="BH38" s="276">
        <f t="shared" si="11"/>
        <v>0</v>
      </c>
      <c r="BI38" s="276" t="s">
        <v>49</v>
      </c>
      <c r="BJ38" s="276" t="s">
        <v>49</v>
      </c>
      <c r="BK38" s="280">
        <v>0</v>
      </c>
      <c r="BL38" s="276" t="s">
        <v>49</v>
      </c>
      <c r="BM38" s="276">
        <f t="shared" si="12"/>
        <v>4.08</v>
      </c>
      <c r="BN38" s="276" t="s">
        <v>49</v>
      </c>
      <c r="BO38" s="276" t="s">
        <v>49</v>
      </c>
      <c r="BP38" s="304">
        <v>4.08</v>
      </c>
      <c r="BQ38" s="276" t="s">
        <v>49</v>
      </c>
      <c r="BR38" s="276">
        <f t="shared" si="13"/>
        <v>0</v>
      </c>
      <c r="BS38" s="276" t="s">
        <v>49</v>
      </c>
      <c r="BT38" s="276" t="s">
        <v>49</v>
      </c>
      <c r="BU38" s="280">
        <v>0</v>
      </c>
      <c r="BV38" s="276" t="s">
        <v>49</v>
      </c>
      <c r="BW38" s="276">
        <f t="shared" si="14"/>
        <v>4.08</v>
      </c>
      <c r="BX38" s="276" t="s">
        <v>49</v>
      </c>
      <c r="BY38" s="276" t="s">
        <v>49</v>
      </c>
      <c r="BZ38" s="304">
        <v>4.08</v>
      </c>
      <c r="CA38" s="276" t="s">
        <v>49</v>
      </c>
      <c r="CB38" s="276">
        <f t="shared" si="15"/>
        <v>0</v>
      </c>
      <c r="CC38" s="276" t="s">
        <v>49</v>
      </c>
      <c r="CD38" s="276" t="s">
        <v>49</v>
      </c>
      <c r="CE38" s="280">
        <v>0</v>
      </c>
      <c r="CF38" s="276" t="s">
        <v>49</v>
      </c>
      <c r="CG38" s="276">
        <f t="shared" si="16"/>
        <v>16.32</v>
      </c>
      <c r="CH38" s="276" t="s">
        <v>49</v>
      </c>
      <c r="CI38" s="276" t="s">
        <v>49</v>
      </c>
      <c r="CJ38" s="276">
        <f t="shared" si="17"/>
        <v>16.32</v>
      </c>
      <c r="CK38" s="276" t="s">
        <v>49</v>
      </c>
      <c r="CL38" s="276">
        <f t="shared" si="18"/>
        <v>0</v>
      </c>
      <c r="CM38" s="276" t="s">
        <v>49</v>
      </c>
      <c r="CN38" s="276" t="s">
        <v>49</v>
      </c>
      <c r="CO38" s="276">
        <f t="shared" si="19"/>
        <v>0</v>
      </c>
      <c r="CP38" s="276" t="s">
        <v>49</v>
      </c>
      <c r="CQ38" s="308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9" t="s">
        <v>49</v>
      </c>
      <c r="E39" s="309" t="s">
        <v>49</v>
      </c>
      <c r="F39" s="309" t="s">
        <v>49</v>
      </c>
      <c r="G39" s="309" t="s">
        <v>49</v>
      </c>
      <c r="H39" s="309" t="s">
        <v>49</v>
      </c>
      <c r="I39" s="309" t="s">
        <v>49</v>
      </c>
      <c r="J39" s="309" t="s">
        <v>49</v>
      </c>
      <c r="K39" s="309" t="s">
        <v>49</v>
      </c>
      <c r="L39" s="309" t="s">
        <v>49</v>
      </c>
      <c r="M39" s="309" t="s">
        <v>49</v>
      </c>
      <c r="N39" s="309" t="s">
        <v>49</v>
      </c>
      <c r="O39" s="281">
        <f>O40</f>
        <v>0</v>
      </c>
      <c r="P39" s="276" t="s">
        <v>49</v>
      </c>
      <c r="Q39" s="276" t="s">
        <v>49</v>
      </c>
      <c r="R39" s="276" t="s">
        <v>49</v>
      </c>
      <c r="S39" s="276" t="s">
        <v>49</v>
      </c>
      <c r="T39" s="276">
        <f t="shared" si="0"/>
        <v>4.7839999999999998</v>
      </c>
      <c r="U39" s="276">
        <f t="shared" si="1"/>
        <v>4.7839999999999998</v>
      </c>
      <c r="V39" s="276">
        <f t="shared" si="2"/>
        <v>4.7839999999999998</v>
      </c>
      <c r="W39" s="276">
        <f t="shared" si="3"/>
        <v>4.7839999999999998</v>
      </c>
      <c r="X39" s="276">
        <f t="shared" si="4"/>
        <v>4.7839999999999998</v>
      </c>
      <c r="Y39" s="276">
        <f t="shared" si="5"/>
        <v>0</v>
      </c>
      <c r="Z39" s="276" t="s">
        <v>49</v>
      </c>
      <c r="AA39" s="276" t="s">
        <v>49</v>
      </c>
      <c r="AB39" s="281">
        <f>AB40</f>
        <v>0</v>
      </c>
      <c r="AC39" s="276" t="s">
        <v>49</v>
      </c>
      <c r="AD39" s="276">
        <f t="shared" si="20"/>
        <v>0</v>
      </c>
      <c r="AE39" s="276" t="s">
        <v>49</v>
      </c>
      <c r="AF39" s="276" t="s">
        <v>49</v>
      </c>
      <c r="AG39" s="281">
        <f>AG40</f>
        <v>0</v>
      </c>
      <c r="AH39" s="276" t="s">
        <v>49</v>
      </c>
      <c r="AI39" s="276">
        <f t="shared" si="6"/>
        <v>0</v>
      </c>
      <c r="AJ39" s="276" t="s">
        <v>49</v>
      </c>
      <c r="AK39" s="276" t="s">
        <v>49</v>
      </c>
      <c r="AL39" s="281">
        <f>AL40</f>
        <v>0</v>
      </c>
      <c r="AM39" s="276" t="s">
        <v>49</v>
      </c>
      <c r="AN39" s="276">
        <f t="shared" si="7"/>
        <v>0</v>
      </c>
      <c r="AO39" s="276" t="s">
        <v>49</v>
      </c>
      <c r="AP39" s="276" t="s">
        <v>49</v>
      </c>
      <c r="AQ39" s="281">
        <f>AQ40</f>
        <v>0</v>
      </c>
      <c r="AR39" s="276" t="s">
        <v>49</v>
      </c>
      <c r="AS39" s="276">
        <f t="shared" si="8"/>
        <v>1.196</v>
      </c>
      <c r="AT39" s="276" t="s">
        <v>49</v>
      </c>
      <c r="AU39" s="276" t="s">
        <v>49</v>
      </c>
      <c r="AV39" s="281">
        <f>AV40</f>
        <v>1.196</v>
      </c>
      <c r="AW39" s="276" t="s">
        <v>49</v>
      </c>
      <c r="AX39" s="276">
        <f t="shared" si="9"/>
        <v>0</v>
      </c>
      <c r="AY39" s="276" t="s">
        <v>49</v>
      </c>
      <c r="AZ39" s="276" t="s">
        <v>49</v>
      </c>
      <c r="BA39" s="281">
        <f>BA40</f>
        <v>0</v>
      </c>
      <c r="BB39" s="276" t="s">
        <v>49</v>
      </c>
      <c r="BC39" s="276">
        <f t="shared" si="10"/>
        <v>1.196</v>
      </c>
      <c r="BD39" s="276" t="s">
        <v>49</v>
      </c>
      <c r="BE39" s="276" t="s">
        <v>49</v>
      </c>
      <c r="BF39" s="281">
        <f>BF40</f>
        <v>1.196</v>
      </c>
      <c r="BG39" s="276" t="s">
        <v>49</v>
      </c>
      <c r="BH39" s="276">
        <f t="shared" si="11"/>
        <v>0</v>
      </c>
      <c r="BI39" s="276" t="s">
        <v>49</v>
      </c>
      <c r="BJ39" s="276" t="s">
        <v>49</v>
      </c>
      <c r="BK39" s="281">
        <f>BK40</f>
        <v>0</v>
      </c>
      <c r="BL39" s="276" t="s">
        <v>49</v>
      </c>
      <c r="BM39" s="276">
        <f t="shared" si="12"/>
        <v>1.196</v>
      </c>
      <c r="BN39" s="276" t="s">
        <v>49</v>
      </c>
      <c r="BO39" s="276" t="s">
        <v>49</v>
      </c>
      <c r="BP39" s="281">
        <f>BP40</f>
        <v>1.196</v>
      </c>
      <c r="BQ39" s="276" t="s">
        <v>49</v>
      </c>
      <c r="BR39" s="276">
        <f t="shared" si="13"/>
        <v>0</v>
      </c>
      <c r="BS39" s="276" t="s">
        <v>49</v>
      </c>
      <c r="BT39" s="276" t="s">
        <v>49</v>
      </c>
      <c r="BU39" s="281">
        <f>BU40</f>
        <v>0</v>
      </c>
      <c r="BV39" s="276" t="s">
        <v>49</v>
      </c>
      <c r="BW39" s="276">
        <f t="shared" si="14"/>
        <v>1.196</v>
      </c>
      <c r="BX39" s="276" t="s">
        <v>49</v>
      </c>
      <c r="BY39" s="276" t="s">
        <v>49</v>
      </c>
      <c r="BZ39" s="281">
        <f>BZ40</f>
        <v>1.196</v>
      </c>
      <c r="CA39" s="276" t="s">
        <v>49</v>
      </c>
      <c r="CB39" s="276">
        <f t="shared" si="15"/>
        <v>0</v>
      </c>
      <c r="CC39" s="276" t="s">
        <v>49</v>
      </c>
      <c r="CD39" s="276" t="s">
        <v>49</v>
      </c>
      <c r="CE39" s="281">
        <f>CE40</f>
        <v>0</v>
      </c>
      <c r="CF39" s="276" t="s">
        <v>49</v>
      </c>
      <c r="CG39" s="276">
        <f t="shared" si="16"/>
        <v>4.7839999999999998</v>
      </c>
      <c r="CH39" s="276" t="s">
        <v>49</v>
      </c>
      <c r="CI39" s="276" t="s">
        <v>49</v>
      </c>
      <c r="CJ39" s="276">
        <f t="shared" si="17"/>
        <v>4.7839999999999998</v>
      </c>
      <c r="CK39" s="276" t="s">
        <v>49</v>
      </c>
      <c r="CL39" s="276">
        <f t="shared" si="18"/>
        <v>0</v>
      </c>
      <c r="CM39" s="276" t="s">
        <v>49</v>
      </c>
      <c r="CN39" s="276" t="s">
        <v>49</v>
      </c>
      <c r="CO39" s="276">
        <f t="shared" si="19"/>
        <v>0</v>
      </c>
      <c r="CP39" s="276" t="s">
        <v>49</v>
      </c>
      <c r="CQ39" s="308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9" t="s">
        <v>183</v>
      </c>
      <c r="E40" s="312">
        <v>2026</v>
      </c>
      <c r="F40" s="312">
        <v>2029</v>
      </c>
      <c r="G40" s="309" t="s">
        <v>49</v>
      </c>
      <c r="H40" s="309" t="s">
        <v>49</v>
      </c>
      <c r="I40" s="309" t="s">
        <v>49</v>
      </c>
      <c r="J40" s="309" t="s">
        <v>49</v>
      </c>
      <c r="K40" s="309" t="s">
        <v>49</v>
      </c>
      <c r="L40" s="309" t="s">
        <v>49</v>
      </c>
      <c r="M40" s="309" t="s">
        <v>49</v>
      </c>
      <c r="N40" s="309" t="s">
        <v>49</v>
      </c>
      <c r="O40" s="280">
        <v>0</v>
      </c>
      <c r="P40" s="276" t="s">
        <v>49</v>
      </c>
      <c r="Q40" s="276" t="s">
        <v>49</v>
      </c>
      <c r="R40" s="276" t="s">
        <v>49</v>
      </c>
      <c r="S40" s="276" t="s">
        <v>49</v>
      </c>
      <c r="T40" s="276">
        <f t="shared" si="0"/>
        <v>4.7839999999999998</v>
      </c>
      <c r="U40" s="276">
        <f t="shared" si="1"/>
        <v>4.7839999999999998</v>
      </c>
      <c r="V40" s="276">
        <f t="shared" si="2"/>
        <v>4.7839999999999998</v>
      </c>
      <c r="W40" s="276">
        <f t="shared" si="3"/>
        <v>4.7839999999999998</v>
      </c>
      <c r="X40" s="276">
        <f t="shared" si="4"/>
        <v>4.7839999999999998</v>
      </c>
      <c r="Y40" s="276">
        <f t="shared" si="5"/>
        <v>0</v>
      </c>
      <c r="Z40" s="276" t="s">
        <v>49</v>
      </c>
      <c r="AA40" s="276" t="s">
        <v>49</v>
      </c>
      <c r="AB40" s="280">
        <v>0</v>
      </c>
      <c r="AC40" s="276" t="s">
        <v>49</v>
      </c>
      <c r="AD40" s="276">
        <f t="shared" si="20"/>
        <v>0</v>
      </c>
      <c r="AE40" s="276" t="s">
        <v>49</v>
      </c>
      <c r="AF40" s="276" t="s">
        <v>49</v>
      </c>
      <c r="AG40" s="280">
        <v>0</v>
      </c>
      <c r="AH40" s="276" t="s">
        <v>49</v>
      </c>
      <c r="AI40" s="276">
        <f t="shared" si="6"/>
        <v>0</v>
      </c>
      <c r="AJ40" s="276" t="s">
        <v>49</v>
      </c>
      <c r="AK40" s="276" t="s">
        <v>49</v>
      </c>
      <c r="AL40" s="304">
        <v>0</v>
      </c>
      <c r="AM40" s="276" t="s">
        <v>49</v>
      </c>
      <c r="AN40" s="276">
        <f t="shared" si="7"/>
        <v>0</v>
      </c>
      <c r="AO40" s="276" t="s">
        <v>49</v>
      </c>
      <c r="AP40" s="276" t="s">
        <v>49</v>
      </c>
      <c r="AQ40" s="280">
        <v>0</v>
      </c>
      <c r="AR40" s="276" t="s">
        <v>49</v>
      </c>
      <c r="AS40" s="276">
        <f t="shared" si="8"/>
        <v>1.196</v>
      </c>
      <c r="AT40" s="276" t="s">
        <v>49</v>
      </c>
      <c r="AU40" s="276" t="s">
        <v>49</v>
      </c>
      <c r="AV40" s="304">
        <v>1.196</v>
      </c>
      <c r="AW40" s="276" t="s">
        <v>49</v>
      </c>
      <c r="AX40" s="276">
        <f t="shared" si="9"/>
        <v>0</v>
      </c>
      <c r="AY40" s="276" t="s">
        <v>49</v>
      </c>
      <c r="AZ40" s="276" t="s">
        <v>49</v>
      </c>
      <c r="BA40" s="280">
        <v>0</v>
      </c>
      <c r="BB40" s="276" t="s">
        <v>49</v>
      </c>
      <c r="BC40" s="276">
        <f t="shared" si="10"/>
        <v>1.196</v>
      </c>
      <c r="BD40" s="276" t="s">
        <v>49</v>
      </c>
      <c r="BE40" s="276" t="s">
        <v>49</v>
      </c>
      <c r="BF40" s="304">
        <v>1.196</v>
      </c>
      <c r="BG40" s="276" t="s">
        <v>49</v>
      </c>
      <c r="BH40" s="276">
        <f t="shared" si="11"/>
        <v>0</v>
      </c>
      <c r="BI40" s="276" t="s">
        <v>49</v>
      </c>
      <c r="BJ40" s="276" t="s">
        <v>49</v>
      </c>
      <c r="BK40" s="280">
        <v>0</v>
      </c>
      <c r="BL40" s="276" t="s">
        <v>49</v>
      </c>
      <c r="BM40" s="276">
        <f t="shared" si="12"/>
        <v>1.196</v>
      </c>
      <c r="BN40" s="276" t="s">
        <v>49</v>
      </c>
      <c r="BO40" s="276" t="s">
        <v>49</v>
      </c>
      <c r="BP40" s="304">
        <v>1.196</v>
      </c>
      <c r="BQ40" s="276" t="s">
        <v>49</v>
      </c>
      <c r="BR40" s="276">
        <f t="shared" si="13"/>
        <v>0</v>
      </c>
      <c r="BS40" s="276" t="s">
        <v>49</v>
      </c>
      <c r="BT40" s="276" t="s">
        <v>49</v>
      </c>
      <c r="BU40" s="280">
        <v>0</v>
      </c>
      <c r="BV40" s="276" t="s">
        <v>49</v>
      </c>
      <c r="BW40" s="276">
        <f t="shared" si="14"/>
        <v>1.196</v>
      </c>
      <c r="BX40" s="276" t="s">
        <v>49</v>
      </c>
      <c r="BY40" s="276" t="s">
        <v>49</v>
      </c>
      <c r="BZ40" s="304">
        <v>1.196</v>
      </c>
      <c r="CA40" s="276" t="s">
        <v>49</v>
      </c>
      <c r="CB40" s="276">
        <f t="shared" si="15"/>
        <v>0</v>
      </c>
      <c r="CC40" s="276" t="s">
        <v>49</v>
      </c>
      <c r="CD40" s="276" t="s">
        <v>49</v>
      </c>
      <c r="CE40" s="280">
        <v>0</v>
      </c>
      <c r="CF40" s="276" t="s">
        <v>49</v>
      </c>
      <c r="CG40" s="276">
        <f t="shared" si="16"/>
        <v>4.7839999999999998</v>
      </c>
      <c r="CH40" s="276" t="s">
        <v>49</v>
      </c>
      <c r="CI40" s="276" t="s">
        <v>49</v>
      </c>
      <c r="CJ40" s="276">
        <f t="shared" si="17"/>
        <v>4.7839999999999998</v>
      </c>
      <c r="CK40" s="276" t="s">
        <v>49</v>
      </c>
      <c r="CL40" s="276">
        <f t="shared" si="18"/>
        <v>0</v>
      </c>
      <c r="CM40" s="276" t="s">
        <v>49</v>
      </c>
      <c r="CN40" s="276" t="s">
        <v>49</v>
      </c>
      <c r="CO40" s="276">
        <f t="shared" si="19"/>
        <v>0</v>
      </c>
      <c r="CP40" s="276" t="s">
        <v>49</v>
      </c>
      <c r="CQ40" s="308"/>
    </row>
    <row r="41" spans="1:95" s="20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10" t="s">
        <v>49</v>
      </c>
      <c r="E41" s="310" t="s">
        <v>49</v>
      </c>
      <c r="F41" s="310" t="s">
        <v>49</v>
      </c>
      <c r="G41" s="310" t="s">
        <v>49</v>
      </c>
      <c r="H41" s="310" t="s">
        <v>49</v>
      </c>
      <c r="I41" s="310" t="s">
        <v>49</v>
      </c>
      <c r="J41" s="310" t="s">
        <v>49</v>
      </c>
      <c r="K41" s="310" t="s">
        <v>49</v>
      </c>
      <c r="L41" s="310" t="s">
        <v>49</v>
      </c>
      <c r="M41" s="310" t="s">
        <v>49</v>
      </c>
      <c r="N41" s="310" t="s">
        <v>49</v>
      </c>
      <c r="O41" s="282">
        <f>O42</f>
        <v>0</v>
      </c>
      <c r="P41" s="275" t="s">
        <v>49</v>
      </c>
      <c r="Q41" s="275" t="s">
        <v>49</v>
      </c>
      <c r="R41" s="275" t="s">
        <v>49</v>
      </c>
      <c r="S41" s="275" t="s">
        <v>49</v>
      </c>
      <c r="T41" s="275">
        <f t="shared" si="0"/>
        <v>7.68</v>
      </c>
      <c r="U41" s="275">
        <f t="shared" si="1"/>
        <v>7.68</v>
      </c>
      <c r="V41" s="275">
        <f t="shared" si="2"/>
        <v>7.68</v>
      </c>
      <c r="W41" s="275">
        <f t="shared" si="3"/>
        <v>7.68</v>
      </c>
      <c r="X41" s="275">
        <f t="shared" si="4"/>
        <v>7.68</v>
      </c>
      <c r="Y41" s="275">
        <f t="shared" si="5"/>
        <v>0</v>
      </c>
      <c r="Z41" s="275" t="s">
        <v>49</v>
      </c>
      <c r="AA41" s="275" t="s">
        <v>49</v>
      </c>
      <c r="AB41" s="282">
        <f>AB42</f>
        <v>0</v>
      </c>
      <c r="AC41" s="275" t="s">
        <v>49</v>
      </c>
      <c r="AD41" s="275">
        <f t="shared" si="20"/>
        <v>0</v>
      </c>
      <c r="AE41" s="275" t="s">
        <v>49</v>
      </c>
      <c r="AF41" s="275" t="s">
        <v>49</v>
      </c>
      <c r="AG41" s="282">
        <f>AG42</f>
        <v>0</v>
      </c>
      <c r="AH41" s="275" t="s">
        <v>49</v>
      </c>
      <c r="AI41" s="275">
        <f t="shared" si="6"/>
        <v>0</v>
      </c>
      <c r="AJ41" s="275" t="s">
        <v>49</v>
      </c>
      <c r="AK41" s="275" t="s">
        <v>49</v>
      </c>
      <c r="AL41" s="282">
        <f>AL42</f>
        <v>0</v>
      </c>
      <c r="AM41" s="275" t="s">
        <v>49</v>
      </c>
      <c r="AN41" s="275">
        <f t="shared" si="7"/>
        <v>0</v>
      </c>
      <c r="AO41" s="275" t="s">
        <v>49</v>
      </c>
      <c r="AP41" s="275" t="s">
        <v>49</v>
      </c>
      <c r="AQ41" s="282">
        <f>AQ42</f>
        <v>0</v>
      </c>
      <c r="AR41" s="275" t="s">
        <v>49</v>
      </c>
      <c r="AS41" s="275">
        <f t="shared" si="8"/>
        <v>1.92</v>
      </c>
      <c r="AT41" s="275" t="s">
        <v>49</v>
      </c>
      <c r="AU41" s="275" t="s">
        <v>49</v>
      </c>
      <c r="AV41" s="282">
        <f>AV42</f>
        <v>1.92</v>
      </c>
      <c r="AW41" s="275" t="s">
        <v>49</v>
      </c>
      <c r="AX41" s="275">
        <f t="shared" si="9"/>
        <v>0</v>
      </c>
      <c r="AY41" s="275" t="s">
        <v>49</v>
      </c>
      <c r="AZ41" s="275" t="s">
        <v>49</v>
      </c>
      <c r="BA41" s="282">
        <f>BA42</f>
        <v>0</v>
      </c>
      <c r="BB41" s="275" t="s">
        <v>49</v>
      </c>
      <c r="BC41" s="275">
        <f t="shared" si="10"/>
        <v>1.92</v>
      </c>
      <c r="BD41" s="275" t="s">
        <v>49</v>
      </c>
      <c r="BE41" s="275" t="s">
        <v>49</v>
      </c>
      <c r="BF41" s="282">
        <f>BF42</f>
        <v>1.92</v>
      </c>
      <c r="BG41" s="275" t="s">
        <v>49</v>
      </c>
      <c r="BH41" s="275">
        <f t="shared" si="11"/>
        <v>0</v>
      </c>
      <c r="BI41" s="275" t="s">
        <v>49</v>
      </c>
      <c r="BJ41" s="275" t="s">
        <v>49</v>
      </c>
      <c r="BK41" s="282">
        <f>BK42</f>
        <v>0</v>
      </c>
      <c r="BL41" s="275" t="s">
        <v>49</v>
      </c>
      <c r="BM41" s="275">
        <f t="shared" si="12"/>
        <v>1.92</v>
      </c>
      <c r="BN41" s="275" t="s">
        <v>49</v>
      </c>
      <c r="BO41" s="275" t="s">
        <v>49</v>
      </c>
      <c r="BP41" s="282">
        <f>BP42</f>
        <v>1.92</v>
      </c>
      <c r="BQ41" s="275" t="s">
        <v>49</v>
      </c>
      <c r="BR41" s="275">
        <f t="shared" si="13"/>
        <v>0</v>
      </c>
      <c r="BS41" s="275" t="s">
        <v>49</v>
      </c>
      <c r="BT41" s="275" t="s">
        <v>49</v>
      </c>
      <c r="BU41" s="282">
        <f>BU42</f>
        <v>0</v>
      </c>
      <c r="BV41" s="275" t="s">
        <v>49</v>
      </c>
      <c r="BW41" s="275">
        <f t="shared" si="14"/>
        <v>1.92</v>
      </c>
      <c r="BX41" s="275" t="s">
        <v>49</v>
      </c>
      <c r="BY41" s="275" t="s">
        <v>49</v>
      </c>
      <c r="BZ41" s="282">
        <f>BZ42</f>
        <v>1.92</v>
      </c>
      <c r="CA41" s="275" t="s">
        <v>49</v>
      </c>
      <c r="CB41" s="275">
        <f t="shared" si="15"/>
        <v>0</v>
      </c>
      <c r="CC41" s="275" t="s">
        <v>49</v>
      </c>
      <c r="CD41" s="275" t="s">
        <v>49</v>
      </c>
      <c r="CE41" s="282">
        <f>CE42</f>
        <v>0</v>
      </c>
      <c r="CF41" s="275" t="s">
        <v>49</v>
      </c>
      <c r="CG41" s="275">
        <f t="shared" si="16"/>
        <v>7.68</v>
      </c>
      <c r="CH41" s="275" t="s">
        <v>49</v>
      </c>
      <c r="CI41" s="275" t="s">
        <v>49</v>
      </c>
      <c r="CJ41" s="275">
        <f t="shared" si="17"/>
        <v>7.68</v>
      </c>
      <c r="CK41" s="275" t="s">
        <v>49</v>
      </c>
      <c r="CL41" s="275">
        <f t="shared" si="18"/>
        <v>0</v>
      </c>
      <c r="CM41" s="275" t="s">
        <v>49</v>
      </c>
      <c r="CN41" s="275" t="s">
        <v>49</v>
      </c>
      <c r="CO41" s="275">
        <f t="shared" si="19"/>
        <v>0</v>
      </c>
      <c r="CP41" s="275" t="s">
        <v>49</v>
      </c>
      <c r="CQ41" s="306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9" t="s">
        <v>49</v>
      </c>
      <c r="E42" s="309" t="s">
        <v>49</v>
      </c>
      <c r="F42" s="309" t="s">
        <v>49</v>
      </c>
      <c r="G42" s="309" t="s">
        <v>49</v>
      </c>
      <c r="H42" s="309" t="s">
        <v>49</v>
      </c>
      <c r="I42" s="309" t="s">
        <v>49</v>
      </c>
      <c r="J42" s="309" t="s">
        <v>49</v>
      </c>
      <c r="K42" s="309" t="s">
        <v>49</v>
      </c>
      <c r="L42" s="309" t="s">
        <v>49</v>
      </c>
      <c r="M42" s="309" t="s">
        <v>49</v>
      </c>
      <c r="N42" s="309" t="s">
        <v>49</v>
      </c>
      <c r="O42" s="281">
        <f>O43</f>
        <v>0</v>
      </c>
      <c r="P42" s="276" t="s">
        <v>49</v>
      </c>
      <c r="Q42" s="276" t="s">
        <v>49</v>
      </c>
      <c r="R42" s="276" t="s">
        <v>49</v>
      </c>
      <c r="S42" s="276" t="s">
        <v>49</v>
      </c>
      <c r="T42" s="276">
        <f t="shared" si="0"/>
        <v>7.68</v>
      </c>
      <c r="U42" s="276">
        <f t="shared" si="1"/>
        <v>7.68</v>
      </c>
      <c r="V42" s="276">
        <f t="shared" si="2"/>
        <v>7.68</v>
      </c>
      <c r="W42" s="276">
        <f t="shared" si="3"/>
        <v>7.68</v>
      </c>
      <c r="X42" s="276">
        <f t="shared" si="4"/>
        <v>7.68</v>
      </c>
      <c r="Y42" s="276">
        <f t="shared" si="5"/>
        <v>0</v>
      </c>
      <c r="Z42" s="276" t="s">
        <v>49</v>
      </c>
      <c r="AA42" s="276" t="s">
        <v>49</v>
      </c>
      <c r="AB42" s="281">
        <f>AB43</f>
        <v>0</v>
      </c>
      <c r="AC42" s="276" t="s">
        <v>49</v>
      </c>
      <c r="AD42" s="276">
        <f t="shared" si="20"/>
        <v>0</v>
      </c>
      <c r="AE42" s="276" t="s">
        <v>49</v>
      </c>
      <c r="AF42" s="276" t="s">
        <v>49</v>
      </c>
      <c r="AG42" s="281">
        <f>AG43</f>
        <v>0</v>
      </c>
      <c r="AH42" s="276" t="s">
        <v>49</v>
      </c>
      <c r="AI42" s="276">
        <f t="shared" si="6"/>
        <v>0</v>
      </c>
      <c r="AJ42" s="276" t="s">
        <v>49</v>
      </c>
      <c r="AK42" s="276" t="s">
        <v>49</v>
      </c>
      <c r="AL42" s="281">
        <f>AL43</f>
        <v>0</v>
      </c>
      <c r="AM42" s="276" t="s">
        <v>49</v>
      </c>
      <c r="AN42" s="276">
        <f t="shared" si="7"/>
        <v>0</v>
      </c>
      <c r="AO42" s="276" t="s">
        <v>49</v>
      </c>
      <c r="AP42" s="276" t="s">
        <v>49</v>
      </c>
      <c r="AQ42" s="281">
        <f>AQ43</f>
        <v>0</v>
      </c>
      <c r="AR42" s="276" t="s">
        <v>49</v>
      </c>
      <c r="AS42" s="276">
        <f t="shared" si="8"/>
        <v>1.92</v>
      </c>
      <c r="AT42" s="276" t="s">
        <v>49</v>
      </c>
      <c r="AU42" s="276" t="s">
        <v>49</v>
      </c>
      <c r="AV42" s="281">
        <f>AV43</f>
        <v>1.92</v>
      </c>
      <c r="AW42" s="276" t="s">
        <v>49</v>
      </c>
      <c r="AX42" s="276">
        <f t="shared" si="9"/>
        <v>0</v>
      </c>
      <c r="AY42" s="276" t="s">
        <v>49</v>
      </c>
      <c r="AZ42" s="276" t="s">
        <v>49</v>
      </c>
      <c r="BA42" s="281">
        <f>BA43</f>
        <v>0</v>
      </c>
      <c r="BB42" s="276" t="s">
        <v>49</v>
      </c>
      <c r="BC42" s="276">
        <f t="shared" si="10"/>
        <v>1.92</v>
      </c>
      <c r="BD42" s="276" t="s">
        <v>49</v>
      </c>
      <c r="BE42" s="276" t="s">
        <v>49</v>
      </c>
      <c r="BF42" s="281">
        <f>BF43</f>
        <v>1.92</v>
      </c>
      <c r="BG42" s="276" t="s">
        <v>49</v>
      </c>
      <c r="BH42" s="276">
        <f t="shared" si="11"/>
        <v>0</v>
      </c>
      <c r="BI42" s="276" t="s">
        <v>49</v>
      </c>
      <c r="BJ42" s="276" t="s">
        <v>49</v>
      </c>
      <c r="BK42" s="281">
        <f>BK43</f>
        <v>0</v>
      </c>
      <c r="BL42" s="276" t="s">
        <v>49</v>
      </c>
      <c r="BM42" s="276">
        <f t="shared" si="12"/>
        <v>1.92</v>
      </c>
      <c r="BN42" s="276" t="s">
        <v>49</v>
      </c>
      <c r="BO42" s="276" t="s">
        <v>49</v>
      </c>
      <c r="BP42" s="281">
        <f>BP43</f>
        <v>1.92</v>
      </c>
      <c r="BQ42" s="276" t="s">
        <v>49</v>
      </c>
      <c r="BR42" s="276">
        <f t="shared" si="13"/>
        <v>0</v>
      </c>
      <c r="BS42" s="276" t="s">
        <v>49</v>
      </c>
      <c r="BT42" s="276" t="s">
        <v>49</v>
      </c>
      <c r="BU42" s="281">
        <f>BU43</f>
        <v>0</v>
      </c>
      <c r="BV42" s="276" t="s">
        <v>49</v>
      </c>
      <c r="BW42" s="276">
        <f t="shared" si="14"/>
        <v>1.92</v>
      </c>
      <c r="BX42" s="276" t="s">
        <v>49</v>
      </c>
      <c r="BY42" s="276" t="s">
        <v>49</v>
      </c>
      <c r="BZ42" s="281">
        <f>BZ43</f>
        <v>1.92</v>
      </c>
      <c r="CA42" s="276" t="s">
        <v>49</v>
      </c>
      <c r="CB42" s="276">
        <f t="shared" si="15"/>
        <v>0</v>
      </c>
      <c r="CC42" s="276" t="s">
        <v>49</v>
      </c>
      <c r="CD42" s="276" t="s">
        <v>49</v>
      </c>
      <c r="CE42" s="281">
        <f>CE43</f>
        <v>0</v>
      </c>
      <c r="CF42" s="276" t="s">
        <v>49</v>
      </c>
      <c r="CG42" s="276">
        <f t="shared" si="16"/>
        <v>7.68</v>
      </c>
      <c r="CH42" s="276" t="s">
        <v>49</v>
      </c>
      <c r="CI42" s="276" t="s">
        <v>49</v>
      </c>
      <c r="CJ42" s="276">
        <f t="shared" si="17"/>
        <v>7.68</v>
      </c>
      <c r="CK42" s="276" t="s">
        <v>49</v>
      </c>
      <c r="CL42" s="276">
        <f t="shared" si="18"/>
        <v>0</v>
      </c>
      <c r="CM42" s="276" t="s">
        <v>49</v>
      </c>
      <c r="CN42" s="276" t="s">
        <v>49</v>
      </c>
      <c r="CO42" s="276">
        <f t="shared" si="19"/>
        <v>0</v>
      </c>
      <c r="CP42" s="276" t="s">
        <v>49</v>
      </c>
      <c r="CQ42" s="308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11" t="s">
        <v>183</v>
      </c>
      <c r="E43" s="312">
        <v>2026</v>
      </c>
      <c r="F43" s="312">
        <v>2029</v>
      </c>
      <c r="G43" s="309" t="s">
        <v>49</v>
      </c>
      <c r="H43" s="309" t="s">
        <v>49</v>
      </c>
      <c r="I43" s="309" t="s">
        <v>49</v>
      </c>
      <c r="J43" s="309" t="s">
        <v>49</v>
      </c>
      <c r="K43" s="309" t="s">
        <v>49</v>
      </c>
      <c r="L43" s="309" t="s">
        <v>49</v>
      </c>
      <c r="M43" s="309" t="s">
        <v>49</v>
      </c>
      <c r="N43" s="309" t="s">
        <v>49</v>
      </c>
      <c r="O43" s="280">
        <v>0</v>
      </c>
      <c r="P43" s="276" t="s">
        <v>49</v>
      </c>
      <c r="Q43" s="276" t="s">
        <v>49</v>
      </c>
      <c r="R43" s="276" t="s">
        <v>49</v>
      </c>
      <c r="S43" s="276" t="s">
        <v>49</v>
      </c>
      <c r="T43" s="276">
        <f t="shared" si="0"/>
        <v>7.68</v>
      </c>
      <c r="U43" s="276">
        <f t="shared" si="1"/>
        <v>7.68</v>
      </c>
      <c r="V43" s="276">
        <f t="shared" si="2"/>
        <v>7.68</v>
      </c>
      <c r="W43" s="276">
        <f t="shared" si="3"/>
        <v>7.68</v>
      </c>
      <c r="X43" s="276">
        <f t="shared" si="4"/>
        <v>7.68</v>
      </c>
      <c r="Y43" s="276">
        <f t="shared" si="5"/>
        <v>0</v>
      </c>
      <c r="Z43" s="276" t="s">
        <v>49</v>
      </c>
      <c r="AA43" s="276" t="s">
        <v>49</v>
      </c>
      <c r="AB43" s="280">
        <v>0</v>
      </c>
      <c r="AC43" s="276" t="s">
        <v>49</v>
      </c>
      <c r="AD43" s="276">
        <f t="shared" si="20"/>
        <v>0</v>
      </c>
      <c r="AE43" s="276" t="s">
        <v>49</v>
      </c>
      <c r="AF43" s="276" t="s">
        <v>49</v>
      </c>
      <c r="AG43" s="280">
        <v>0</v>
      </c>
      <c r="AH43" s="276" t="s">
        <v>49</v>
      </c>
      <c r="AI43" s="276">
        <f t="shared" si="6"/>
        <v>0</v>
      </c>
      <c r="AJ43" s="276" t="s">
        <v>49</v>
      </c>
      <c r="AK43" s="276" t="s">
        <v>49</v>
      </c>
      <c r="AL43" s="304">
        <v>0</v>
      </c>
      <c r="AM43" s="276" t="s">
        <v>49</v>
      </c>
      <c r="AN43" s="276">
        <f t="shared" si="7"/>
        <v>0</v>
      </c>
      <c r="AO43" s="276" t="s">
        <v>49</v>
      </c>
      <c r="AP43" s="276" t="s">
        <v>49</v>
      </c>
      <c r="AQ43" s="280">
        <v>0</v>
      </c>
      <c r="AR43" s="276" t="s">
        <v>49</v>
      </c>
      <c r="AS43" s="276">
        <f t="shared" si="8"/>
        <v>1.92</v>
      </c>
      <c r="AT43" s="276" t="s">
        <v>49</v>
      </c>
      <c r="AU43" s="276" t="s">
        <v>49</v>
      </c>
      <c r="AV43" s="304">
        <v>1.92</v>
      </c>
      <c r="AW43" s="276" t="s">
        <v>49</v>
      </c>
      <c r="AX43" s="276">
        <f t="shared" si="9"/>
        <v>0</v>
      </c>
      <c r="AY43" s="276" t="s">
        <v>49</v>
      </c>
      <c r="AZ43" s="276" t="s">
        <v>49</v>
      </c>
      <c r="BA43" s="280">
        <v>0</v>
      </c>
      <c r="BB43" s="276" t="s">
        <v>49</v>
      </c>
      <c r="BC43" s="276">
        <f t="shared" si="10"/>
        <v>1.92</v>
      </c>
      <c r="BD43" s="276" t="s">
        <v>49</v>
      </c>
      <c r="BE43" s="276" t="s">
        <v>49</v>
      </c>
      <c r="BF43" s="304">
        <v>1.92</v>
      </c>
      <c r="BG43" s="276" t="s">
        <v>49</v>
      </c>
      <c r="BH43" s="276">
        <f t="shared" si="11"/>
        <v>0</v>
      </c>
      <c r="BI43" s="276" t="s">
        <v>49</v>
      </c>
      <c r="BJ43" s="276" t="s">
        <v>49</v>
      </c>
      <c r="BK43" s="280">
        <v>0</v>
      </c>
      <c r="BL43" s="276" t="s">
        <v>49</v>
      </c>
      <c r="BM43" s="276">
        <f t="shared" si="12"/>
        <v>1.92</v>
      </c>
      <c r="BN43" s="276" t="s">
        <v>49</v>
      </c>
      <c r="BO43" s="276" t="s">
        <v>49</v>
      </c>
      <c r="BP43" s="304">
        <v>1.92</v>
      </c>
      <c r="BQ43" s="276" t="s">
        <v>49</v>
      </c>
      <c r="BR43" s="276">
        <f t="shared" si="13"/>
        <v>0</v>
      </c>
      <c r="BS43" s="276" t="s">
        <v>49</v>
      </c>
      <c r="BT43" s="276" t="s">
        <v>49</v>
      </c>
      <c r="BU43" s="280">
        <v>0</v>
      </c>
      <c r="BV43" s="276" t="s">
        <v>49</v>
      </c>
      <c r="BW43" s="276">
        <f t="shared" si="14"/>
        <v>1.92</v>
      </c>
      <c r="BX43" s="276" t="s">
        <v>49</v>
      </c>
      <c r="BY43" s="276" t="s">
        <v>49</v>
      </c>
      <c r="BZ43" s="304">
        <v>1.92</v>
      </c>
      <c r="CA43" s="276" t="s">
        <v>49</v>
      </c>
      <c r="CB43" s="276">
        <f t="shared" si="15"/>
        <v>0</v>
      </c>
      <c r="CC43" s="276" t="s">
        <v>49</v>
      </c>
      <c r="CD43" s="276" t="s">
        <v>49</v>
      </c>
      <c r="CE43" s="280">
        <v>0</v>
      </c>
      <c r="CF43" s="276" t="s">
        <v>49</v>
      </c>
      <c r="CG43" s="276">
        <f t="shared" si="16"/>
        <v>7.68</v>
      </c>
      <c r="CH43" s="276" t="s">
        <v>49</v>
      </c>
      <c r="CI43" s="276" t="s">
        <v>49</v>
      </c>
      <c r="CJ43" s="276">
        <f t="shared" si="17"/>
        <v>7.68</v>
      </c>
      <c r="CK43" s="276" t="s">
        <v>49</v>
      </c>
      <c r="CL43" s="276">
        <f t="shared" si="18"/>
        <v>0</v>
      </c>
      <c r="CM43" s="276" t="s">
        <v>49</v>
      </c>
      <c r="CN43" s="276" t="s">
        <v>49</v>
      </c>
      <c r="CO43" s="276">
        <f t="shared" si="19"/>
        <v>0</v>
      </c>
      <c r="CP43" s="276" t="s">
        <v>49</v>
      </c>
      <c r="CQ43" s="308"/>
    </row>
    <row r="44" spans="1:95" s="12" customFormat="1" ht="35.25" hidden="1" customHeight="1">
      <c r="A44" s="287">
        <f>'1_2025'!A47</f>
        <v>0</v>
      </c>
      <c r="B44" s="287">
        <f>'1_2025'!B47</f>
        <v>0</v>
      </c>
      <c r="C44" s="287">
        <f>'1_2025'!C47</f>
        <v>0</v>
      </c>
      <c r="D44" s="288" t="s">
        <v>49</v>
      </c>
      <c r="E44" s="288" t="s">
        <v>49</v>
      </c>
      <c r="F44" s="288" t="s">
        <v>49</v>
      </c>
      <c r="G44" s="288" t="s">
        <v>49</v>
      </c>
      <c r="H44" s="288" t="s">
        <v>49</v>
      </c>
      <c r="I44" s="288" t="s">
        <v>49</v>
      </c>
      <c r="J44" s="288" t="s">
        <v>49</v>
      </c>
      <c r="K44" s="288" t="s">
        <v>49</v>
      </c>
      <c r="L44" s="288" t="s">
        <v>49</v>
      </c>
      <c r="M44" s="288" t="s">
        <v>49</v>
      </c>
      <c r="N44" s="288" t="s">
        <v>49</v>
      </c>
      <c r="O44" s="289">
        <f>O45</f>
        <v>0</v>
      </c>
      <c r="P44" s="290" t="s">
        <v>49</v>
      </c>
      <c r="Q44" s="290" t="s">
        <v>49</v>
      </c>
      <c r="R44" s="290" t="s">
        <v>49</v>
      </c>
      <c r="S44" s="290" t="s">
        <v>49</v>
      </c>
      <c r="T44" s="290">
        <f t="shared" ref="T44:T51" si="21">AI44+AS44+BC44+BM44+BW44</f>
        <v>0.54</v>
      </c>
      <c r="U44" s="290">
        <f t="shared" ref="U44:U51" si="22">AI44+AS44+BC44+BM44+BW44</f>
        <v>0.54</v>
      </c>
      <c r="V44" s="290">
        <f t="shared" ref="V44:V51" si="23">AI44+AS44+BC44+BM44+BW44</f>
        <v>0.54</v>
      </c>
      <c r="W44" s="290">
        <f t="shared" ref="W44:W51" si="24">AI44+AS44+BC44+BM44+BW44</f>
        <v>0.54</v>
      </c>
      <c r="X44" s="290">
        <f t="shared" ref="X44:X51" si="25">AI44+AS44+BC44+BM44+BW44</f>
        <v>0.54</v>
      </c>
      <c r="Y44" s="290">
        <f t="shared" ref="Y44:Y51" si="26">AB44</f>
        <v>0</v>
      </c>
      <c r="Z44" s="290" t="s">
        <v>49</v>
      </c>
      <c r="AA44" s="290" t="s">
        <v>49</v>
      </c>
      <c r="AB44" s="289">
        <f>AB45</f>
        <v>0</v>
      </c>
      <c r="AC44" s="290" t="s">
        <v>49</v>
      </c>
      <c r="AD44" s="290">
        <f t="shared" ref="AD44:AD51" si="27">AG44</f>
        <v>0</v>
      </c>
      <c r="AE44" s="290" t="s">
        <v>49</v>
      </c>
      <c r="AF44" s="290" t="s">
        <v>49</v>
      </c>
      <c r="AG44" s="289">
        <f>AG45</f>
        <v>0</v>
      </c>
      <c r="AH44" s="290" t="s">
        <v>49</v>
      </c>
      <c r="AI44" s="290">
        <f t="shared" ref="AI44:AI51" si="28">AL44</f>
        <v>0</v>
      </c>
      <c r="AJ44" s="290" t="s">
        <v>49</v>
      </c>
      <c r="AK44" s="290" t="s">
        <v>49</v>
      </c>
      <c r="AL44" s="289">
        <f>AL45</f>
        <v>0</v>
      </c>
      <c r="AM44" s="290" t="s">
        <v>49</v>
      </c>
      <c r="AN44" s="290">
        <f t="shared" ref="AN44:AN51" si="29">AQ44</f>
        <v>0</v>
      </c>
      <c r="AO44" s="290" t="s">
        <v>49</v>
      </c>
      <c r="AP44" s="290" t="s">
        <v>49</v>
      </c>
      <c r="AQ44" s="289">
        <f>AQ45</f>
        <v>0</v>
      </c>
      <c r="AR44" s="290" t="s">
        <v>49</v>
      </c>
      <c r="AS44" s="290">
        <f t="shared" ref="AS44:AS51" si="30">AV44</f>
        <v>0.18</v>
      </c>
      <c r="AT44" s="290" t="s">
        <v>49</v>
      </c>
      <c r="AU44" s="290" t="s">
        <v>49</v>
      </c>
      <c r="AV44" s="289">
        <f>AV45</f>
        <v>0.18</v>
      </c>
      <c r="AW44" s="290" t="s">
        <v>49</v>
      </c>
      <c r="AX44" s="290">
        <f t="shared" ref="AX44:AX51" si="31">BA44</f>
        <v>0</v>
      </c>
      <c r="AY44" s="290" t="s">
        <v>49</v>
      </c>
      <c r="AZ44" s="290" t="s">
        <v>49</v>
      </c>
      <c r="BA44" s="289">
        <f>BA45</f>
        <v>0</v>
      </c>
      <c r="BB44" s="290" t="s">
        <v>49</v>
      </c>
      <c r="BC44" s="290">
        <f t="shared" ref="BC44:BC51" si="32">BF44</f>
        <v>0.18</v>
      </c>
      <c r="BD44" s="290" t="s">
        <v>49</v>
      </c>
      <c r="BE44" s="290" t="s">
        <v>49</v>
      </c>
      <c r="BF44" s="289">
        <f>BF45</f>
        <v>0.18</v>
      </c>
      <c r="BG44" s="290" t="s">
        <v>49</v>
      </c>
      <c r="BH44" s="290">
        <f t="shared" ref="BH44:BH51" si="33">BK44</f>
        <v>0</v>
      </c>
      <c r="BI44" s="290" t="s">
        <v>49</v>
      </c>
      <c r="BJ44" s="290" t="s">
        <v>49</v>
      </c>
      <c r="BK44" s="289">
        <f>BK45</f>
        <v>0</v>
      </c>
      <c r="BL44" s="290" t="s">
        <v>49</v>
      </c>
      <c r="BM44" s="290">
        <f t="shared" ref="BM44:BM51" si="34">BP44</f>
        <v>0.18</v>
      </c>
      <c r="BN44" s="290" t="s">
        <v>49</v>
      </c>
      <c r="BO44" s="290" t="s">
        <v>49</v>
      </c>
      <c r="BP44" s="289">
        <f>BP45</f>
        <v>0.18</v>
      </c>
      <c r="BQ44" s="290" t="s">
        <v>49</v>
      </c>
      <c r="BR44" s="290">
        <f t="shared" ref="BR44:BR51" si="35">BU44</f>
        <v>0</v>
      </c>
      <c r="BS44" s="290" t="s">
        <v>49</v>
      </c>
      <c r="BT44" s="290" t="s">
        <v>49</v>
      </c>
      <c r="BU44" s="289">
        <f>BU45</f>
        <v>0</v>
      </c>
      <c r="BV44" s="290" t="s">
        <v>49</v>
      </c>
      <c r="BW44" s="290">
        <f t="shared" ref="BW44:BW51" si="36">BZ44</f>
        <v>0</v>
      </c>
      <c r="BX44" s="290" t="s">
        <v>49</v>
      </c>
      <c r="BY44" s="290" t="s">
        <v>49</v>
      </c>
      <c r="BZ44" s="289">
        <f>BZ45</f>
        <v>0</v>
      </c>
      <c r="CA44" s="290" t="s">
        <v>49</v>
      </c>
      <c r="CB44" s="290">
        <f t="shared" ref="CB44:CB51" si="37">CE44</f>
        <v>0</v>
      </c>
      <c r="CC44" s="290" t="s">
        <v>49</v>
      </c>
      <c r="CD44" s="290" t="s">
        <v>49</v>
      </c>
      <c r="CE44" s="289">
        <f>CE45</f>
        <v>0</v>
      </c>
      <c r="CF44" s="290" t="s">
        <v>49</v>
      </c>
      <c r="CG44" s="290">
        <f t="shared" ref="CG44:CG51" si="38">AI44+AS44+BC44+BM44+BW44</f>
        <v>0.54</v>
      </c>
      <c r="CH44" s="290" t="s">
        <v>49</v>
      </c>
      <c r="CI44" s="290" t="s">
        <v>49</v>
      </c>
      <c r="CJ44" s="290">
        <f t="shared" ref="CJ44:CJ51" si="39">AL44+AV44+BF44+BP44+BZ44</f>
        <v>0.54</v>
      </c>
      <c r="CK44" s="290" t="s">
        <v>49</v>
      </c>
      <c r="CL44" s="290">
        <f t="shared" ref="CL44:CL51" si="40">AN44+AX44+BH44+BR44+CB44</f>
        <v>0</v>
      </c>
      <c r="CM44" s="290" t="s">
        <v>49</v>
      </c>
      <c r="CN44" s="290" t="s">
        <v>49</v>
      </c>
      <c r="CO44" s="290">
        <f t="shared" ref="CO44:CO51" si="41">AQ44+BA44+BK44+BU44+CE44</f>
        <v>0</v>
      </c>
      <c r="CP44" s="290" t="s">
        <v>49</v>
      </c>
      <c r="CQ44" s="298"/>
    </row>
    <row r="45" spans="1:95" s="12" customFormat="1" ht="33" hidden="1" customHeight="1">
      <c r="A45" s="287">
        <f>'1_2025'!A48</f>
        <v>0</v>
      </c>
      <c r="B45" s="287">
        <f>'1_2025'!B48</f>
        <v>0</v>
      </c>
      <c r="C45" s="287">
        <f>'1_2025'!C48</f>
        <v>0</v>
      </c>
      <c r="D45" s="291" t="s">
        <v>183</v>
      </c>
      <c r="E45" s="292">
        <v>2026</v>
      </c>
      <c r="F45" s="292">
        <v>2029</v>
      </c>
      <c r="G45" s="292">
        <v>2029</v>
      </c>
      <c r="H45" s="288" t="s">
        <v>49</v>
      </c>
      <c r="I45" s="288" t="s">
        <v>49</v>
      </c>
      <c r="J45" s="288" t="s">
        <v>49</v>
      </c>
      <c r="K45" s="288" t="s">
        <v>49</v>
      </c>
      <c r="L45" s="288" t="s">
        <v>49</v>
      </c>
      <c r="M45" s="288" t="s">
        <v>49</v>
      </c>
      <c r="N45" s="288" t="s">
        <v>49</v>
      </c>
      <c r="O45" s="289">
        <v>0</v>
      </c>
      <c r="P45" s="290" t="s">
        <v>49</v>
      </c>
      <c r="Q45" s="290" t="s">
        <v>49</v>
      </c>
      <c r="R45" s="290" t="s">
        <v>49</v>
      </c>
      <c r="S45" s="290" t="s">
        <v>49</v>
      </c>
      <c r="T45" s="290">
        <f t="shared" si="21"/>
        <v>0.54</v>
      </c>
      <c r="U45" s="290">
        <f t="shared" si="22"/>
        <v>0.54</v>
      </c>
      <c r="V45" s="290">
        <f t="shared" si="23"/>
        <v>0.54</v>
      </c>
      <c r="W45" s="290">
        <f t="shared" si="24"/>
        <v>0.54</v>
      </c>
      <c r="X45" s="290">
        <f t="shared" si="25"/>
        <v>0.54</v>
      </c>
      <c r="Y45" s="290">
        <f t="shared" si="26"/>
        <v>0</v>
      </c>
      <c r="Z45" s="290" t="s">
        <v>49</v>
      </c>
      <c r="AA45" s="290" t="s">
        <v>49</v>
      </c>
      <c r="AB45" s="289">
        <v>0</v>
      </c>
      <c r="AC45" s="290" t="s">
        <v>49</v>
      </c>
      <c r="AD45" s="290">
        <f t="shared" si="27"/>
        <v>0</v>
      </c>
      <c r="AE45" s="290" t="s">
        <v>49</v>
      </c>
      <c r="AF45" s="290" t="s">
        <v>49</v>
      </c>
      <c r="AG45" s="289">
        <v>0</v>
      </c>
      <c r="AH45" s="290" t="s">
        <v>49</v>
      </c>
      <c r="AI45" s="290">
        <f t="shared" si="28"/>
        <v>0</v>
      </c>
      <c r="AJ45" s="290" t="s">
        <v>49</v>
      </c>
      <c r="AK45" s="290" t="s">
        <v>49</v>
      </c>
      <c r="AL45" s="299">
        <v>0</v>
      </c>
      <c r="AM45" s="290" t="s">
        <v>49</v>
      </c>
      <c r="AN45" s="290">
        <f t="shared" si="29"/>
        <v>0</v>
      </c>
      <c r="AO45" s="290" t="s">
        <v>49</v>
      </c>
      <c r="AP45" s="290" t="s">
        <v>49</v>
      </c>
      <c r="AQ45" s="289">
        <v>0</v>
      </c>
      <c r="AR45" s="290" t="s">
        <v>49</v>
      </c>
      <c r="AS45" s="290">
        <f t="shared" si="30"/>
        <v>0.18</v>
      </c>
      <c r="AT45" s="290" t="s">
        <v>49</v>
      </c>
      <c r="AU45" s="290" t="s">
        <v>49</v>
      </c>
      <c r="AV45" s="299">
        <v>0.18</v>
      </c>
      <c r="AW45" s="290" t="s">
        <v>49</v>
      </c>
      <c r="AX45" s="290">
        <f t="shared" si="31"/>
        <v>0</v>
      </c>
      <c r="AY45" s="290" t="s">
        <v>49</v>
      </c>
      <c r="AZ45" s="290" t="s">
        <v>49</v>
      </c>
      <c r="BA45" s="289">
        <v>0</v>
      </c>
      <c r="BB45" s="290" t="s">
        <v>49</v>
      </c>
      <c r="BC45" s="290">
        <f t="shared" si="32"/>
        <v>0.18</v>
      </c>
      <c r="BD45" s="290" t="s">
        <v>49</v>
      </c>
      <c r="BE45" s="290" t="s">
        <v>49</v>
      </c>
      <c r="BF45" s="299">
        <v>0.18</v>
      </c>
      <c r="BG45" s="290" t="s">
        <v>49</v>
      </c>
      <c r="BH45" s="290">
        <f t="shared" si="33"/>
        <v>0</v>
      </c>
      <c r="BI45" s="290" t="s">
        <v>49</v>
      </c>
      <c r="BJ45" s="290" t="s">
        <v>49</v>
      </c>
      <c r="BK45" s="289">
        <v>0</v>
      </c>
      <c r="BL45" s="290" t="s">
        <v>49</v>
      </c>
      <c r="BM45" s="290">
        <f t="shared" si="34"/>
        <v>0.18</v>
      </c>
      <c r="BN45" s="290" t="s">
        <v>49</v>
      </c>
      <c r="BO45" s="290" t="s">
        <v>49</v>
      </c>
      <c r="BP45" s="299">
        <v>0.18</v>
      </c>
      <c r="BQ45" s="290" t="s">
        <v>49</v>
      </c>
      <c r="BR45" s="290">
        <f t="shared" si="35"/>
        <v>0</v>
      </c>
      <c r="BS45" s="290" t="s">
        <v>49</v>
      </c>
      <c r="BT45" s="290" t="s">
        <v>49</v>
      </c>
      <c r="BU45" s="289">
        <v>0</v>
      </c>
      <c r="BV45" s="290" t="s">
        <v>49</v>
      </c>
      <c r="BW45" s="290">
        <f t="shared" si="36"/>
        <v>0</v>
      </c>
      <c r="BX45" s="290" t="s">
        <v>49</v>
      </c>
      <c r="BY45" s="290" t="s">
        <v>49</v>
      </c>
      <c r="BZ45" s="299">
        <v>0</v>
      </c>
      <c r="CA45" s="290" t="s">
        <v>49</v>
      </c>
      <c r="CB45" s="290">
        <f t="shared" si="37"/>
        <v>0</v>
      </c>
      <c r="CC45" s="290" t="s">
        <v>49</v>
      </c>
      <c r="CD45" s="290" t="s">
        <v>49</v>
      </c>
      <c r="CE45" s="289">
        <v>0</v>
      </c>
      <c r="CF45" s="290" t="s">
        <v>49</v>
      </c>
      <c r="CG45" s="290">
        <f t="shared" si="38"/>
        <v>0.54</v>
      </c>
      <c r="CH45" s="290" t="s">
        <v>49</v>
      </c>
      <c r="CI45" s="290" t="s">
        <v>49</v>
      </c>
      <c r="CJ45" s="290">
        <f t="shared" si="39"/>
        <v>0.54</v>
      </c>
      <c r="CK45" s="290" t="s">
        <v>49</v>
      </c>
      <c r="CL45" s="290">
        <f t="shared" si="40"/>
        <v>0</v>
      </c>
      <c r="CM45" s="290" t="s">
        <v>49</v>
      </c>
      <c r="CN45" s="290" t="s">
        <v>49</v>
      </c>
      <c r="CO45" s="290">
        <f t="shared" si="41"/>
        <v>0</v>
      </c>
      <c r="CP45" s="290" t="s">
        <v>49</v>
      </c>
      <c r="CQ45" s="298"/>
    </row>
    <row r="46" spans="1:95" s="12" customFormat="1" ht="38.25" hidden="1" customHeight="1">
      <c r="A46" s="287">
        <f>'1_2025'!A49</f>
        <v>0</v>
      </c>
      <c r="B46" s="287">
        <f>'1_2025'!B49</f>
        <v>0</v>
      </c>
      <c r="C46" s="287">
        <f>'1_2025'!C49</f>
        <v>0</v>
      </c>
      <c r="D46" s="288" t="s">
        <v>49</v>
      </c>
      <c r="E46" s="288" t="s">
        <v>49</v>
      </c>
      <c r="F46" s="288" t="s">
        <v>49</v>
      </c>
      <c r="G46" s="288" t="s">
        <v>49</v>
      </c>
      <c r="H46" s="288" t="s">
        <v>49</v>
      </c>
      <c r="I46" s="288" t="s">
        <v>49</v>
      </c>
      <c r="J46" s="288" t="s">
        <v>49</v>
      </c>
      <c r="K46" s="288" t="s">
        <v>49</v>
      </c>
      <c r="L46" s="288" t="s">
        <v>49</v>
      </c>
      <c r="M46" s="288" t="s">
        <v>49</v>
      </c>
      <c r="N46" s="288" t="s">
        <v>49</v>
      </c>
      <c r="O46" s="289">
        <f>O47</f>
        <v>0</v>
      </c>
      <c r="P46" s="290" t="s">
        <v>49</v>
      </c>
      <c r="Q46" s="290" t="s">
        <v>49</v>
      </c>
      <c r="R46" s="290" t="s">
        <v>49</v>
      </c>
      <c r="S46" s="290" t="s">
        <v>49</v>
      </c>
      <c r="T46" s="290">
        <f t="shared" si="21"/>
        <v>0.54</v>
      </c>
      <c r="U46" s="290">
        <f t="shared" si="22"/>
        <v>0.54</v>
      </c>
      <c r="V46" s="290">
        <f t="shared" si="23"/>
        <v>0.54</v>
      </c>
      <c r="W46" s="290">
        <f t="shared" si="24"/>
        <v>0.54</v>
      </c>
      <c r="X46" s="290">
        <f t="shared" si="25"/>
        <v>0.54</v>
      </c>
      <c r="Y46" s="290">
        <f t="shared" si="26"/>
        <v>0</v>
      </c>
      <c r="Z46" s="290" t="s">
        <v>49</v>
      </c>
      <c r="AA46" s="290" t="s">
        <v>49</v>
      </c>
      <c r="AB46" s="289">
        <f>AB47</f>
        <v>0</v>
      </c>
      <c r="AC46" s="290" t="s">
        <v>49</v>
      </c>
      <c r="AD46" s="290">
        <f t="shared" si="27"/>
        <v>0</v>
      </c>
      <c r="AE46" s="290" t="s">
        <v>49</v>
      </c>
      <c r="AF46" s="290" t="s">
        <v>49</v>
      </c>
      <c r="AG46" s="289">
        <f>AG47</f>
        <v>0</v>
      </c>
      <c r="AH46" s="290" t="s">
        <v>49</v>
      </c>
      <c r="AI46" s="290">
        <f t="shared" si="28"/>
        <v>0</v>
      </c>
      <c r="AJ46" s="290" t="s">
        <v>49</v>
      </c>
      <c r="AK46" s="290" t="s">
        <v>49</v>
      </c>
      <c r="AL46" s="289">
        <f>AL47</f>
        <v>0</v>
      </c>
      <c r="AM46" s="290" t="s">
        <v>49</v>
      </c>
      <c r="AN46" s="290">
        <f t="shared" si="29"/>
        <v>0</v>
      </c>
      <c r="AO46" s="290" t="s">
        <v>49</v>
      </c>
      <c r="AP46" s="290" t="s">
        <v>49</v>
      </c>
      <c r="AQ46" s="289">
        <f>AQ47</f>
        <v>0</v>
      </c>
      <c r="AR46" s="290" t="s">
        <v>49</v>
      </c>
      <c r="AS46" s="290">
        <f t="shared" si="30"/>
        <v>0.18</v>
      </c>
      <c r="AT46" s="290" t="s">
        <v>49</v>
      </c>
      <c r="AU46" s="290" t="s">
        <v>49</v>
      </c>
      <c r="AV46" s="289">
        <f>AV47</f>
        <v>0.18</v>
      </c>
      <c r="AW46" s="290" t="s">
        <v>49</v>
      </c>
      <c r="AX46" s="290">
        <f t="shared" si="31"/>
        <v>0</v>
      </c>
      <c r="AY46" s="290" t="s">
        <v>49</v>
      </c>
      <c r="AZ46" s="290" t="s">
        <v>49</v>
      </c>
      <c r="BA46" s="289">
        <f>BA47</f>
        <v>0</v>
      </c>
      <c r="BB46" s="290" t="s">
        <v>49</v>
      </c>
      <c r="BC46" s="290">
        <f t="shared" si="32"/>
        <v>0.18</v>
      </c>
      <c r="BD46" s="290" t="s">
        <v>49</v>
      </c>
      <c r="BE46" s="290" t="s">
        <v>49</v>
      </c>
      <c r="BF46" s="289">
        <f>BF47</f>
        <v>0.18</v>
      </c>
      <c r="BG46" s="290" t="s">
        <v>49</v>
      </c>
      <c r="BH46" s="290">
        <f t="shared" si="33"/>
        <v>0</v>
      </c>
      <c r="BI46" s="290" t="s">
        <v>49</v>
      </c>
      <c r="BJ46" s="290" t="s">
        <v>49</v>
      </c>
      <c r="BK46" s="289">
        <f>BK47</f>
        <v>0</v>
      </c>
      <c r="BL46" s="290" t="s">
        <v>49</v>
      </c>
      <c r="BM46" s="290">
        <f t="shared" si="34"/>
        <v>0.18</v>
      </c>
      <c r="BN46" s="290" t="s">
        <v>49</v>
      </c>
      <c r="BO46" s="290" t="s">
        <v>49</v>
      </c>
      <c r="BP46" s="289">
        <f>BP47</f>
        <v>0.18</v>
      </c>
      <c r="BQ46" s="290" t="s">
        <v>49</v>
      </c>
      <c r="BR46" s="290">
        <f t="shared" si="35"/>
        <v>0</v>
      </c>
      <c r="BS46" s="290" t="s">
        <v>49</v>
      </c>
      <c r="BT46" s="290" t="s">
        <v>49</v>
      </c>
      <c r="BU46" s="289">
        <f>BU47</f>
        <v>0</v>
      </c>
      <c r="BV46" s="290" t="s">
        <v>49</v>
      </c>
      <c r="BW46" s="290">
        <f t="shared" si="36"/>
        <v>0</v>
      </c>
      <c r="BX46" s="290" t="s">
        <v>49</v>
      </c>
      <c r="BY46" s="290" t="s">
        <v>49</v>
      </c>
      <c r="BZ46" s="289">
        <f>BZ47</f>
        <v>0</v>
      </c>
      <c r="CA46" s="290" t="s">
        <v>49</v>
      </c>
      <c r="CB46" s="290">
        <f t="shared" si="37"/>
        <v>0</v>
      </c>
      <c r="CC46" s="290" t="s">
        <v>49</v>
      </c>
      <c r="CD46" s="290" t="s">
        <v>49</v>
      </c>
      <c r="CE46" s="289">
        <f>CE47</f>
        <v>0</v>
      </c>
      <c r="CF46" s="290" t="s">
        <v>49</v>
      </c>
      <c r="CG46" s="290">
        <f t="shared" si="38"/>
        <v>0.54</v>
      </c>
      <c r="CH46" s="290" t="s">
        <v>49</v>
      </c>
      <c r="CI46" s="290" t="s">
        <v>49</v>
      </c>
      <c r="CJ46" s="290">
        <f t="shared" si="39"/>
        <v>0.54</v>
      </c>
      <c r="CK46" s="290" t="s">
        <v>49</v>
      </c>
      <c r="CL46" s="290">
        <f t="shared" si="40"/>
        <v>0</v>
      </c>
      <c r="CM46" s="290" t="s">
        <v>49</v>
      </c>
      <c r="CN46" s="290" t="s">
        <v>49</v>
      </c>
      <c r="CO46" s="290">
        <f t="shared" si="41"/>
        <v>0</v>
      </c>
      <c r="CP46" s="290" t="s">
        <v>49</v>
      </c>
      <c r="CQ46" s="298"/>
    </row>
    <row r="47" spans="1:95" s="12" customFormat="1" ht="33" hidden="1" customHeight="1">
      <c r="A47" s="287">
        <f>'1_2025'!A50</f>
        <v>0</v>
      </c>
      <c r="B47" s="287">
        <f>'1_2025'!B50</f>
        <v>0</v>
      </c>
      <c r="C47" s="287">
        <f>'1_2025'!C50</f>
        <v>0</v>
      </c>
      <c r="D47" s="291" t="s">
        <v>183</v>
      </c>
      <c r="E47" s="292">
        <v>2026</v>
      </c>
      <c r="F47" s="292">
        <v>2029</v>
      </c>
      <c r="G47" s="292">
        <v>2029</v>
      </c>
      <c r="H47" s="288" t="s">
        <v>49</v>
      </c>
      <c r="I47" s="288" t="s">
        <v>49</v>
      </c>
      <c r="J47" s="288" t="s">
        <v>49</v>
      </c>
      <c r="K47" s="288" t="s">
        <v>49</v>
      </c>
      <c r="L47" s="288" t="s">
        <v>49</v>
      </c>
      <c r="M47" s="288" t="s">
        <v>49</v>
      </c>
      <c r="N47" s="288" t="s">
        <v>49</v>
      </c>
      <c r="O47" s="289">
        <v>0</v>
      </c>
      <c r="P47" s="290" t="s">
        <v>49</v>
      </c>
      <c r="Q47" s="290" t="s">
        <v>49</v>
      </c>
      <c r="R47" s="290" t="s">
        <v>49</v>
      </c>
      <c r="S47" s="290" t="s">
        <v>49</v>
      </c>
      <c r="T47" s="290">
        <f t="shared" si="21"/>
        <v>0.54</v>
      </c>
      <c r="U47" s="290">
        <f t="shared" si="22"/>
        <v>0.54</v>
      </c>
      <c r="V47" s="290">
        <f t="shared" si="23"/>
        <v>0.54</v>
      </c>
      <c r="W47" s="290">
        <f t="shared" si="24"/>
        <v>0.54</v>
      </c>
      <c r="X47" s="290">
        <f t="shared" si="25"/>
        <v>0.54</v>
      </c>
      <c r="Y47" s="290">
        <f t="shared" si="26"/>
        <v>0</v>
      </c>
      <c r="Z47" s="290" t="s">
        <v>49</v>
      </c>
      <c r="AA47" s="290" t="s">
        <v>49</v>
      </c>
      <c r="AB47" s="289">
        <v>0</v>
      </c>
      <c r="AC47" s="290" t="s">
        <v>49</v>
      </c>
      <c r="AD47" s="290">
        <f t="shared" si="27"/>
        <v>0</v>
      </c>
      <c r="AE47" s="290" t="s">
        <v>49</v>
      </c>
      <c r="AF47" s="290" t="s">
        <v>49</v>
      </c>
      <c r="AG47" s="289">
        <v>0</v>
      </c>
      <c r="AH47" s="290" t="s">
        <v>49</v>
      </c>
      <c r="AI47" s="290">
        <f t="shared" si="28"/>
        <v>0</v>
      </c>
      <c r="AJ47" s="290" t="s">
        <v>49</v>
      </c>
      <c r="AK47" s="290" t="s">
        <v>49</v>
      </c>
      <c r="AL47" s="299">
        <v>0</v>
      </c>
      <c r="AM47" s="290" t="s">
        <v>49</v>
      </c>
      <c r="AN47" s="290">
        <f t="shared" si="29"/>
        <v>0</v>
      </c>
      <c r="AO47" s="290" t="s">
        <v>49</v>
      </c>
      <c r="AP47" s="290" t="s">
        <v>49</v>
      </c>
      <c r="AQ47" s="289">
        <v>0</v>
      </c>
      <c r="AR47" s="290" t="s">
        <v>49</v>
      </c>
      <c r="AS47" s="290">
        <f t="shared" si="30"/>
        <v>0.18</v>
      </c>
      <c r="AT47" s="290" t="s">
        <v>49</v>
      </c>
      <c r="AU47" s="290" t="s">
        <v>49</v>
      </c>
      <c r="AV47" s="299">
        <v>0.18</v>
      </c>
      <c r="AW47" s="290" t="s">
        <v>49</v>
      </c>
      <c r="AX47" s="290">
        <f t="shared" si="31"/>
        <v>0</v>
      </c>
      <c r="AY47" s="290" t="s">
        <v>49</v>
      </c>
      <c r="AZ47" s="290" t="s">
        <v>49</v>
      </c>
      <c r="BA47" s="289">
        <v>0</v>
      </c>
      <c r="BB47" s="290" t="s">
        <v>49</v>
      </c>
      <c r="BC47" s="290">
        <f t="shared" si="32"/>
        <v>0.18</v>
      </c>
      <c r="BD47" s="290" t="s">
        <v>49</v>
      </c>
      <c r="BE47" s="290" t="s">
        <v>49</v>
      </c>
      <c r="BF47" s="299">
        <v>0.18</v>
      </c>
      <c r="BG47" s="290" t="s">
        <v>49</v>
      </c>
      <c r="BH47" s="290">
        <f t="shared" si="33"/>
        <v>0</v>
      </c>
      <c r="BI47" s="290" t="s">
        <v>49</v>
      </c>
      <c r="BJ47" s="290" t="s">
        <v>49</v>
      </c>
      <c r="BK47" s="289">
        <v>0</v>
      </c>
      <c r="BL47" s="290" t="s">
        <v>49</v>
      </c>
      <c r="BM47" s="290">
        <f t="shared" si="34"/>
        <v>0.18</v>
      </c>
      <c r="BN47" s="290" t="s">
        <v>49</v>
      </c>
      <c r="BO47" s="290" t="s">
        <v>49</v>
      </c>
      <c r="BP47" s="299">
        <v>0.18</v>
      </c>
      <c r="BQ47" s="290" t="s">
        <v>49</v>
      </c>
      <c r="BR47" s="290">
        <f t="shared" si="35"/>
        <v>0</v>
      </c>
      <c r="BS47" s="290" t="s">
        <v>49</v>
      </c>
      <c r="BT47" s="290" t="s">
        <v>49</v>
      </c>
      <c r="BU47" s="289">
        <v>0</v>
      </c>
      <c r="BV47" s="290" t="s">
        <v>49</v>
      </c>
      <c r="BW47" s="290">
        <f t="shared" si="36"/>
        <v>0</v>
      </c>
      <c r="BX47" s="290" t="s">
        <v>49</v>
      </c>
      <c r="BY47" s="290" t="s">
        <v>49</v>
      </c>
      <c r="BZ47" s="299">
        <v>0</v>
      </c>
      <c r="CA47" s="290" t="s">
        <v>49</v>
      </c>
      <c r="CB47" s="290">
        <f t="shared" si="37"/>
        <v>0</v>
      </c>
      <c r="CC47" s="290" t="s">
        <v>49</v>
      </c>
      <c r="CD47" s="290" t="s">
        <v>49</v>
      </c>
      <c r="CE47" s="289">
        <v>0</v>
      </c>
      <c r="CF47" s="290" t="s">
        <v>49</v>
      </c>
      <c r="CG47" s="290">
        <f t="shared" si="38"/>
        <v>0.54</v>
      </c>
      <c r="CH47" s="290" t="s">
        <v>49</v>
      </c>
      <c r="CI47" s="290" t="s">
        <v>49</v>
      </c>
      <c r="CJ47" s="290">
        <f t="shared" si="39"/>
        <v>0.54</v>
      </c>
      <c r="CK47" s="290" t="s">
        <v>49</v>
      </c>
      <c r="CL47" s="290">
        <f t="shared" si="40"/>
        <v>0</v>
      </c>
      <c r="CM47" s="290" t="s">
        <v>49</v>
      </c>
      <c r="CN47" s="290" t="s">
        <v>49</v>
      </c>
      <c r="CO47" s="290">
        <f t="shared" si="41"/>
        <v>0</v>
      </c>
      <c r="CP47" s="290" t="s">
        <v>49</v>
      </c>
      <c r="CQ47" s="298"/>
    </row>
    <row r="48" spans="1:95" s="20" customFormat="1" ht="44.25" hidden="1" customHeight="1">
      <c r="A48" s="287">
        <f>'1_2025'!A51</f>
        <v>0</v>
      </c>
      <c r="B48" s="287">
        <f>'1_2025'!B51</f>
        <v>0</v>
      </c>
      <c r="C48" s="287">
        <f>'1_2025'!C51</f>
        <v>0</v>
      </c>
      <c r="D48" s="293" t="s">
        <v>49</v>
      </c>
      <c r="E48" s="293" t="s">
        <v>49</v>
      </c>
      <c r="F48" s="293" t="s">
        <v>49</v>
      </c>
      <c r="G48" s="293" t="s">
        <v>49</v>
      </c>
      <c r="H48" s="293" t="s">
        <v>49</v>
      </c>
      <c r="I48" s="293" t="s">
        <v>49</v>
      </c>
      <c r="J48" s="293" t="s">
        <v>49</v>
      </c>
      <c r="K48" s="293" t="s">
        <v>49</v>
      </c>
      <c r="L48" s="293" t="s">
        <v>49</v>
      </c>
      <c r="M48" s="293" t="s">
        <v>49</v>
      </c>
      <c r="N48" s="293" t="s">
        <v>49</v>
      </c>
      <c r="O48" s="294">
        <f>O49</f>
        <v>0</v>
      </c>
      <c r="P48" s="290" t="s">
        <v>49</v>
      </c>
      <c r="Q48" s="290" t="s">
        <v>49</v>
      </c>
      <c r="R48" s="290" t="s">
        <v>49</v>
      </c>
      <c r="S48" s="290" t="s">
        <v>49</v>
      </c>
      <c r="T48" s="290">
        <f t="shared" si="21"/>
        <v>8.52</v>
      </c>
      <c r="U48" s="290">
        <f t="shared" si="22"/>
        <v>8.52</v>
      </c>
      <c r="V48" s="290">
        <f t="shared" si="23"/>
        <v>8.52</v>
      </c>
      <c r="W48" s="290">
        <f t="shared" si="24"/>
        <v>8.52</v>
      </c>
      <c r="X48" s="290">
        <f t="shared" si="25"/>
        <v>8.52</v>
      </c>
      <c r="Y48" s="290">
        <f t="shared" si="26"/>
        <v>0</v>
      </c>
      <c r="Z48" s="295" t="s">
        <v>49</v>
      </c>
      <c r="AA48" s="295" t="s">
        <v>49</v>
      </c>
      <c r="AB48" s="294">
        <f>AB49</f>
        <v>0</v>
      </c>
      <c r="AC48" s="295" t="s">
        <v>49</v>
      </c>
      <c r="AD48" s="290">
        <f t="shared" si="27"/>
        <v>0</v>
      </c>
      <c r="AE48" s="295" t="s">
        <v>49</v>
      </c>
      <c r="AF48" s="295" t="s">
        <v>49</v>
      </c>
      <c r="AG48" s="294">
        <f>AG49</f>
        <v>0</v>
      </c>
      <c r="AH48" s="295" t="s">
        <v>49</v>
      </c>
      <c r="AI48" s="290">
        <f t="shared" si="28"/>
        <v>5.16</v>
      </c>
      <c r="AJ48" s="295" t="s">
        <v>49</v>
      </c>
      <c r="AK48" s="295" t="s">
        <v>49</v>
      </c>
      <c r="AL48" s="294">
        <f>AL49</f>
        <v>5.16</v>
      </c>
      <c r="AM48" s="295" t="s">
        <v>49</v>
      </c>
      <c r="AN48" s="290">
        <f t="shared" si="29"/>
        <v>0</v>
      </c>
      <c r="AO48" s="295" t="s">
        <v>49</v>
      </c>
      <c r="AP48" s="295" t="s">
        <v>49</v>
      </c>
      <c r="AQ48" s="294">
        <f>AQ49</f>
        <v>0</v>
      </c>
      <c r="AR48" s="295" t="s">
        <v>49</v>
      </c>
      <c r="AS48" s="290">
        <f t="shared" si="30"/>
        <v>0.84</v>
      </c>
      <c r="AT48" s="295" t="s">
        <v>49</v>
      </c>
      <c r="AU48" s="295" t="s">
        <v>49</v>
      </c>
      <c r="AV48" s="294">
        <f>AV49</f>
        <v>0.84</v>
      </c>
      <c r="AW48" s="295" t="s">
        <v>49</v>
      </c>
      <c r="AX48" s="290">
        <f t="shared" si="31"/>
        <v>0</v>
      </c>
      <c r="AY48" s="295" t="s">
        <v>49</v>
      </c>
      <c r="AZ48" s="295" t="s">
        <v>49</v>
      </c>
      <c r="BA48" s="294">
        <f>BA49</f>
        <v>0</v>
      </c>
      <c r="BB48" s="295" t="s">
        <v>49</v>
      </c>
      <c r="BC48" s="290">
        <f t="shared" si="32"/>
        <v>0.84</v>
      </c>
      <c r="BD48" s="295" t="s">
        <v>49</v>
      </c>
      <c r="BE48" s="295" t="s">
        <v>49</v>
      </c>
      <c r="BF48" s="294">
        <f>BF49</f>
        <v>0.84</v>
      </c>
      <c r="BG48" s="295" t="s">
        <v>49</v>
      </c>
      <c r="BH48" s="290">
        <f t="shared" si="33"/>
        <v>0</v>
      </c>
      <c r="BI48" s="295" t="s">
        <v>49</v>
      </c>
      <c r="BJ48" s="295" t="s">
        <v>49</v>
      </c>
      <c r="BK48" s="294">
        <f>BK49</f>
        <v>0</v>
      </c>
      <c r="BL48" s="295" t="s">
        <v>49</v>
      </c>
      <c r="BM48" s="290">
        <f t="shared" si="34"/>
        <v>0.84</v>
      </c>
      <c r="BN48" s="295" t="s">
        <v>49</v>
      </c>
      <c r="BO48" s="295" t="s">
        <v>49</v>
      </c>
      <c r="BP48" s="294">
        <f>BP49</f>
        <v>0.84</v>
      </c>
      <c r="BQ48" s="295" t="s">
        <v>49</v>
      </c>
      <c r="BR48" s="290">
        <f t="shared" si="35"/>
        <v>0</v>
      </c>
      <c r="BS48" s="295" t="s">
        <v>49</v>
      </c>
      <c r="BT48" s="295" t="s">
        <v>49</v>
      </c>
      <c r="BU48" s="294">
        <f>BU49</f>
        <v>0</v>
      </c>
      <c r="BV48" s="295" t="s">
        <v>49</v>
      </c>
      <c r="BW48" s="290">
        <f t="shared" si="36"/>
        <v>0.84</v>
      </c>
      <c r="BX48" s="295" t="s">
        <v>49</v>
      </c>
      <c r="BY48" s="295" t="s">
        <v>49</v>
      </c>
      <c r="BZ48" s="294">
        <f>BZ49</f>
        <v>0.84</v>
      </c>
      <c r="CA48" s="295" t="s">
        <v>49</v>
      </c>
      <c r="CB48" s="290">
        <f t="shared" si="37"/>
        <v>0</v>
      </c>
      <c r="CC48" s="295" t="s">
        <v>49</v>
      </c>
      <c r="CD48" s="295" t="s">
        <v>49</v>
      </c>
      <c r="CE48" s="294">
        <f>CE49</f>
        <v>0</v>
      </c>
      <c r="CF48" s="295" t="s">
        <v>49</v>
      </c>
      <c r="CG48" s="290">
        <f t="shared" si="38"/>
        <v>8.52</v>
      </c>
      <c r="CH48" s="295" t="s">
        <v>49</v>
      </c>
      <c r="CI48" s="295" t="s">
        <v>49</v>
      </c>
      <c r="CJ48" s="290">
        <f t="shared" si="39"/>
        <v>8.52</v>
      </c>
      <c r="CK48" s="295" t="s">
        <v>49</v>
      </c>
      <c r="CL48" s="290">
        <f t="shared" si="40"/>
        <v>0</v>
      </c>
      <c r="CM48" s="295" t="s">
        <v>49</v>
      </c>
      <c r="CN48" s="295" t="s">
        <v>49</v>
      </c>
      <c r="CO48" s="290">
        <f t="shared" si="41"/>
        <v>0</v>
      </c>
      <c r="CP48" s="295" t="s">
        <v>49</v>
      </c>
      <c r="CQ48" s="300"/>
    </row>
    <row r="49" spans="1:95" s="12" customFormat="1" ht="36" hidden="1" customHeight="1">
      <c r="A49" s="287">
        <f>'1_2025'!A52</f>
        <v>0</v>
      </c>
      <c r="B49" s="287">
        <f>'1_2025'!B52</f>
        <v>0</v>
      </c>
      <c r="C49" s="287">
        <f>'1_2025'!C52</f>
        <v>0</v>
      </c>
      <c r="D49" s="288" t="s">
        <v>49</v>
      </c>
      <c r="E49" s="288" t="s">
        <v>49</v>
      </c>
      <c r="F49" s="288" t="s">
        <v>49</v>
      </c>
      <c r="G49" s="288" t="s">
        <v>49</v>
      </c>
      <c r="H49" s="288" t="s">
        <v>49</v>
      </c>
      <c r="I49" s="288" t="s">
        <v>49</v>
      </c>
      <c r="J49" s="288" t="s">
        <v>49</v>
      </c>
      <c r="K49" s="288" t="s">
        <v>49</v>
      </c>
      <c r="L49" s="288" t="s">
        <v>49</v>
      </c>
      <c r="M49" s="288" t="s">
        <v>49</v>
      </c>
      <c r="N49" s="288" t="s">
        <v>49</v>
      </c>
      <c r="O49" s="296">
        <f>SUM(O50:O51)</f>
        <v>0</v>
      </c>
      <c r="P49" s="290" t="s">
        <v>49</v>
      </c>
      <c r="Q49" s="290" t="s">
        <v>49</v>
      </c>
      <c r="R49" s="290" t="s">
        <v>49</v>
      </c>
      <c r="S49" s="290" t="s">
        <v>49</v>
      </c>
      <c r="T49" s="290">
        <f t="shared" si="21"/>
        <v>8.52</v>
      </c>
      <c r="U49" s="290">
        <f t="shared" si="22"/>
        <v>8.52</v>
      </c>
      <c r="V49" s="290">
        <f t="shared" si="23"/>
        <v>8.52</v>
      </c>
      <c r="W49" s="290">
        <f t="shared" si="24"/>
        <v>8.52</v>
      </c>
      <c r="X49" s="290">
        <f t="shared" si="25"/>
        <v>8.52</v>
      </c>
      <c r="Y49" s="290">
        <f t="shared" si="26"/>
        <v>0</v>
      </c>
      <c r="Z49" s="290" t="s">
        <v>49</v>
      </c>
      <c r="AA49" s="290" t="s">
        <v>49</v>
      </c>
      <c r="AB49" s="296">
        <f>SUM(AB50:AB51)</f>
        <v>0</v>
      </c>
      <c r="AC49" s="290" t="s">
        <v>49</v>
      </c>
      <c r="AD49" s="290">
        <f t="shared" si="27"/>
        <v>0</v>
      </c>
      <c r="AE49" s="290" t="s">
        <v>49</v>
      </c>
      <c r="AF49" s="290" t="s">
        <v>49</v>
      </c>
      <c r="AG49" s="296">
        <f>SUM(AG50:AG51)</f>
        <v>0</v>
      </c>
      <c r="AH49" s="290" t="s">
        <v>49</v>
      </c>
      <c r="AI49" s="290">
        <f t="shared" si="28"/>
        <v>5.16</v>
      </c>
      <c r="AJ49" s="290" t="s">
        <v>49</v>
      </c>
      <c r="AK49" s="290" t="s">
        <v>49</v>
      </c>
      <c r="AL49" s="296">
        <f>SUM(AL50:AL51)</f>
        <v>5.16</v>
      </c>
      <c r="AM49" s="290" t="s">
        <v>49</v>
      </c>
      <c r="AN49" s="290">
        <f t="shared" si="29"/>
        <v>0</v>
      </c>
      <c r="AO49" s="290" t="s">
        <v>49</v>
      </c>
      <c r="AP49" s="290" t="s">
        <v>49</v>
      </c>
      <c r="AQ49" s="296">
        <f>SUM(AQ50:AQ51)</f>
        <v>0</v>
      </c>
      <c r="AR49" s="290" t="s">
        <v>49</v>
      </c>
      <c r="AS49" s="290">
        <f t="shared" si="30"/>
        <v>0.84</v>
      </c>
      <c r="AT49" s="290" t="s">
        <v>49</v>
      </c>
      <c r="AU49" s="290" t="s">
        <v>49</v>
      </c>
      <c r="AV49" s="296">
        <f>SUM(AV50:AV51)</f>
        <v>0.84</v>
      </c>
      <c r="AW49" s="290" t="s">
        <v>49</v>
      </c>
      <c r="AX49" s="290">
        <f t="shared" si="31"/>
        <v>0</v>
      </c>
      <c r="AY49" s="290" t="s">
        <v>49</v>
      </c>
      <c r="AZ49" s="290" t="s">
        <v>49</v>
      </c>
      <c r="BA49" s="296">
        <f>SUM(BA50:BA51)</f>
        <v>0</v>
      </c>
      <c r="BB49" s="290" t="s">
        <v>49</v>
      </c>
      <c r="BC49" s="290">
        <f t="shared" si="32"/>
        <v>0.84</v>
      </c>
      <c r="BD49" s="290" t="s">
        <v>49</v>
      </c>
      <c r="BE49" s="290" t="s">
        <v>49</v>
      </c>
      <c r="BF49" s="296">
        <f>SUM(BF50:BF51)</f>
        <v>0.84</v>
      </c>
      <c r="BG49" s="290" t="s">
        <v>49</v>
      </c>
      <c r="BH49" s="290">
        <f t="shared" si="33"/>
        <v>0</v>
      </c>
      <c r="BI49" s="290" t="s">
        <v>49</v>
      </c>
      <c r="BJ49" s="290" t="s">
        <v>49</v>
      </c>
      <c r="BK49" s="296">
        <f>SUM(BK50:BK51)</f>
        <v>0</v>
      </c>
      <c r="BL49" s="290" t="s">
        <v>49</v>
      </c>
      <c r="BM49" s="290">
        <f t="shared" si="34"/>
        <v>0.84</v>
      </c>
      <c r="BN49" s="290" t="s">
        <v>49</v>
      </c>
      <c r="BO49" s="290" t="s">
        <v>49</v>
      </c>
      <c r="BP49" s="296">
        <f>SUM(BP50:BP51)</f>
        <v>0.84</v>
      </c>
      <c r="BQ49" s="290" t="s">
        <v>49</v>
      </c>
      <c r="BR49" s="290">
        <f t="shared" si="35"/>
        <v>0</v>
      </c>
      <c r="BS49" s="290" t="s">
        <v>49</v>
      </c>
      <c r="BT49" s="290" t="s">
        <v>49</v>
      </c>
      <c r="BU49" s="296">
        <f>SUM(BU50:BU51)</f>
        <v>0</v>
      </c>
      <c r="BV49" s="290" t="s">
        <v>49</v>
      </c>
      <c r="BW49" s="290">
        <f t="shared" si="36"/>
        <v>0.84</v>
      </c>
      <c r="BX49" s="290" t="s">
        <v>49</v>
      </c>
      <c r="BY49" s="290" t="s">
        <v>49</v>
      </c>
      <c r="BZ49" s="296">
        <f>SUM(BZ50:BZ51)</f>
        <v>0.84</v>
      </c>
      <c r="CA49" s="290" t="s">
        <v>49</v>
      </c>
      <c r="CB49" s="290">
        <f t="shared" si="37"/>
        <v>0</v>
      </c>
      <c r="CC49" s="290" t="s">
        <v>49</v>
      </c>
      <c r="CD49" s="290" t="s">
        <v>49</v>
      </c>
      <c r="CE49" s="296">
        <f>SUM(CE50:CE51)</f>
        <v>0</v>
      </c>
      <c r="CF49" s="290" t="s">
        <v>49</v>
      </c>
      <c r="CG49" s="290">
        <f t="shared" si="38"/>
        <v>8.52</v>
      </c>
      <c r="CH49" s="290" t="s">
        <v>49</v>
      </c>
      <c r="CI49" s="290" t="s">
        <v>49</v>
      </c>
      <c r="CJ49" s="290">
        <f t="shared" si="39"/>
        <v>8.52</v>
      </c>
      <c r="CK49" s="290" t="s">
        <v>49</v>
      </c>
      <c r="CL49" s="290">
        <f t="shared" si="40"/>
        <v>0</v>
      </c>
      <c r="CM49" s="290" t="s">
        <v>49</v>
      </c>
      <c r="CN49" s="290" t="s">
        <v>49</v>
      </c>
      <c r="CO49" s="290">
        <f t="shared" si="41"/>
        <v>0</v>
      </c>
      <c r="CP49" s="290" t="s">
        <v>49</v>
      </c>
      <c r="CQ49" s="298"/>
    </row>
    <row r="50" spans="1:95" s="12" customFormat="1" ht="54" hidden="1" customHeight="1">
      <c r="A50" s="287">
        <f>'1_2025'!A53</f>
        <v>0</v>
      </c>
      <c r="B50" s="287">
        <f>'1_2025'!B53</f>
        <v>0</v>
      </c>
      <c r="C50" s="287">
        <f>'1_2025'!C53</f>
        <v>0</v>
      </c>
      <c r="D50" s="291" t="s">
        <v>183</v>
      </c>
      <c r="E50" s="292">
        <v>2025</v>
      </c>
      <c r="F50" s="292">
        <v>2025</v>
      </c>
      <c r="G50" s="292">
        <v>2025</v>
      </c>
      <c r="H50" s="288" t="s">
        <v>49</v>
      </c>
      <c r="I50" s="288" t="s">
        <v>49</v>
      </c>
      <c r="J50" s="288" t="s">
        <v>49</v>
      </c>
      <c r="K50" s="288" t="s">
        <v>49</v>
      </c>
      <c r="L50" s="288" t="s">
        <v>49</v>
      </c>
      <c r="M50" s="288" t="s">
        <v>49</v>
      </c>
      <c r="N50" s="288" t="s">
        <v>49</v>
      </c>
      <c r="O50" s="297">
        <v>0</v>
      </c>
      <c r="P50" s="290" t="s">
        <v>49</v>
      </c>
      <c r="Q50" s="290" t="s">
        <v>49</v>
      </c>
      <c r="R50" s="290" t="s">
        <v>49</v>
      </c>
      <c r="S50" s="290" t="s">
        <v>49</v>
      </c>
      <c r="T50" s="290">
        <f t="shared" si="21"/>
        <v>4.32</v>
      </c>
      <c r="U50" s="290">
        <f t="shared" si="22"/>
        <v>4.32</v>
      </c>
      <c r="V50" s="290">
        <f t="shared" si="23"/>
        <v>4.32</v>
      </c>
      <c r="W50" s="290">
        <f t="shared" si="24"/>
        <v>4.32</v>
      </c>
      <c r="X50" s="290">
        <f t="shared" si="25"/>
        <v>4.32</v>
      </c>
      <c r="Y50" s="290">
        <f t="shared" si="26"/>
        <v>0</v>
      </c>
      <c r="Z50" s="290" t="s">
        <v>49</v>
      </c>
      <c r="AA50" s="290" t="s">
        <v>49</v>
      </c>
      <c r="AB50" s="297">
        <v>0</v>
      </c>
      <c r="AC50" s="290" t="s">
        <v>49</v>
      </c>
      <c r="AD50" s="290">
        <f t="shared" si="27"/>
        <v>0</v>
      </c>
      <c r="AE50" s="290" t="s">
        <v>49</v>
      </c>
      <c r="AF50" s="290" t="s">
        <v>49</v>
      </c>
      <c r="AG50" s="297">
        <v>0</v>
      </c>
      <c r="AH50" s="290" t="s">
        <v>49</v>
      </c>
      <c r="AI50" s="290">
        <f t="shared" si="28"/>
        <v>4.32</v>
      </c>
      <c r="AJ50" s="290" t="s">
        <v>49</v>
      </c>
      <c r="AK50" s="290" t="s">
        <v>49</v>
      </c>
      <c r="AL50" s="301">
        <v>4.32</v>
      </c>
      <c r="AM50" s="290" t="s">
        <v>49</v>
      </c>
      <c r="AN50" s="290">
        <f t="shared" si="29"/>
        <v>0</v>
      </c>
      <c r="AO50" s="290" t="s">
        <v>49</v>
      </c>
      <c r="AP50" s="290" t="s">
        <v>49</v>
      </c>
      <c r="AQ50" s="297">
        <v>0</v>
      </c>
      <c r="AR50" s="290" t="s">
        <v>49</v>
      </c>
      <c r="AS50" s="290">
        <f t="shared" si="30"/>
        <v>0</v>
      </c>
      <c r="AT50" s="290" t="s">
        <v>49</v>
      </c>
      <c r="AU50" s="290" t="s">
        <v>49</v>
      </c>
      <c r="AV50" s="301">
        <v>0</v>
      </c>
      <c r="AW50" s="290" t="s">
        <v>49</v>
      </c>
      <c r="AX50" s="290">
        <f t="shared" si="31"/>
        <v>0</v>
      </c>
      <c r="AY50" s="290" t="s">
        <v>49</v>
      </c>
      <c r="AZ50" s="290" t="s">
        <v>49</v>
      </c>
      <c r="BA50" s="297">
        <v>0</v>
      </c>
      <c r="BB50" s="290" t="s">
        <v>49</v>
      </c>
      <c r="BC50" s="290">
        <f t="shared" si="32"/>
        <v>0</v>
      </c>
      <c r="BD50" s="290" t="s">
        <v>49</v>
      </c>
      <c r="BE50" s="290" t="s">
        <v>49</v>
      </c>
      <c r="BF50" s="301">
        <v>0</v>
      </c>
      <c r="BG50" s="290" t="s">
        <v>49</v>
      </c>
      <c r="BH50" s="290">
        <f t="shared" si="33"/>
        <v>0</v>
      </c>
      <c r="BI50" s="290" t="s">
        <v>49</v>
      </c>
      <c r="BJ50" s="290" t="s">
        <v>49</v>
      </c>
      <c r="BK50" s="297">
        <v>0</v>
      </c>
      <c r="BL50" s="290" t="s">
        <v>49</v>
      </c>
      <c r="BM50" s="290">
        <f t="shared" si="34"/>
        <v>0</v>
      </c>
      <c r="BN50" s="290" t="s">
        <v>49</v>
      </c>
      <c r="BO50" s="290" t="s">
        <v>49</v>
      </c>
      <c r="BP50" s="301">
        <v>0</v>
      </c>
      <c r="BQ50" s="290" t="s">
        <v>49</v>
      </c>
      <c r="BR50" s="290">
        <f t="shared" si="35"/>
        <v>0</v>
      </c>
      <c r="BS50" s="290" t="s">
        <v>49</v>
      </c>
      <c r="BT50" s="290" t="s">
        <v>49</v>
      </c>
      <c r="BU50" s="297">
        <v>0</v>
      </c>
      <c r="BV50" s="290" t="s">
        <v>49</v>
      </c>
      <c r="BW50" s="290">
        <f t="shared" si="36"/>
        <v>0</v>
      </c>
      <c r="BX50" s="290" t="s">
        <v>49</v>
      </c>
      <c r="BY50" s="290" t="s">
        <v>49</v>
      </c>
      <c r="BZ50" s="301">
        <v>0</v>
      </c>
      <c r="CA50" s="290" t="s">
        <v>49</v>
      </c>
      <c r="CB50" s="290">
        <f t="shared" si="37"/>
        <v>0</v>
      </c>
      <c r="CC50" s="290" t="s">
        <v>49</v>
      </c>
      <c r="CD50" s="290" t="s">
        <v>49</v>
      </c>
      <c r="CE50" s="297">
        <v>0</v>
      </c>
      <c r="CF50" s="290" t="s">
        <v>49</v>
      </c>
      <c r="CG50" s="290">
        <f t="shared" si="38"/>
        <v>4.32</v>
      </c>
      <c r="CH50" s="290" t="s">
        <v>49</v>
      </c>
      <c r="CI50" s="290" t="s">
        <v>49</v>
      </c>
      <c r="CJ50" s="290">
        <f t="shared" si="39"/>
        <v>4.32</v>
      </c>
      <c r="CK50" s="290" t="s">
        <v>49</v>
      </c>
      <c r="CL50" s="290">
        <f t="shared" si="40"/>
        <v>0</v>
      </c>
      <c r="CM50" s="290" t="s">
        <v>49</v>
      </c>
      <c r="CN50" s="290" t="s">
        <v>49</v>
      </c>
      <c r="CO50" s="290">
        <f t="shared" si="41"/>
        <v>0</v>
      </c>
      <c r="CP50" s="290" t="s">
        <v>49</v>
      </c>
      <c r="CQ50" s="298"/>
    </row>
    <row r="51" spans="1:95" s="12" customFormat="1" ht="36.75" hidden="1" customHeight="1">
      <c r="A51" s="287">
        <f>'1_2025'!A54</f>
        <v>0</v>
      </c>
      <c r="B51" s="287">
        <f>'1_2025'!B54</f>
        <v>0</v>
      </c>
      <c r="C51" s="287">
        <f>'1_2025'!C54</f>
        <v>0</v>
      </c>
      <c r="D51" s="291" t="s">
        <v>183</v>
      </c>
      <c r="E51" s="292">
        <v>2025</v>
      </c>
      <c r="F51" s="292">
        <v>2029</v>
      </c>
      <c r="G51" s="292">
        <v>2029</v>
      </c>
      <c r="H51" s="288" t="s">
        <v>49</v>
      </c>
      <c r="I51" s="288" t="s">
        <v>49</v>
      </c>
      <c r="J51" s="288" t="s">
        <v>49</v>
      </c>
      <c r="K51" s="288" t="s">
        <v>49</v>
      </c>
      <c r="L51" s="288" t="s">
        <v>49</v>
      </c>
      <c r="M51" s="288" t="s">
        <v>49</v>
      </c>
      <c r="N51" s="288" t="s">
        <v>49</v>
      </c>
      <c r="O51" s="290">
        <v>0</v>
      </c>
      <c r="P51" s="290" t="s">
        <v>49</v>
      </c>
      <c r="Q51" s="290" t="s">
        <v>49</v>
      </c>
      <c r="R51" s="290" t="s">
        <v>49</v>
      </c>
      <c r="S51" s="290" t="s">
        <v>49</v>
      </c>
      <c r="T51" s="290">
        <f t="shared" si="21"/>
        <v>4.2</v>
      </c>
      <c r="U51" s="290">
        <f t="shared" si="22"/>
        <v>4.2</v>
      </c>
      <c r="V51" s="290">
        <f t="shared" si="23"/>
        <v>4.2</v>
      </c>
      <c r="W51" s="290">
        <f t="shared" si="24"/>
        <v>4.2</v>
      </c>
      <c r="X51" s="290">
        <f t="shared" si="25"/>
        <v>4.2</v>
      </c>
      <c r="Y51" s="290">
        <f t="shared" si="26"/>
        <v>0</v>
      </c>
      <c r="Z51" s="290" t="s">
        <v>49</v>
      </c>
      <c r="AA51" s="290" t="s">
        <v>49</v>
      </c>
      <c r="AB51" s="290">
        <v>0</v>
      </c>
      <c r="AC51" s="290" t="s">
        <v>49</v>
      </c>
      <c r="AD51" s="290">
        <f t="shared" si="27"/>
        <v>0</v>
      </c>
      <c r="AE51" s="290" t="s">
        <v>49</v>
      </c>
      <c r="AF51" s="290" t="s">
        <v>49</v>
      </c>
      <c r="AG51" s="290">
        <v>0</v>
      </c>
      <c r="AH51" s="290" t="s">
        <v>49</v>
      </c>
      <c r="AI51" s="290">
        <f t="shared" si="28"/>
        <v>0.84</v>
      </c>
      <c r="AJ51" s="290" t="s">
        <v>49</v>
      </c>
      <c r="AK51" s="290" t="s">
        <v>49</v>
      </c>
      <c r="AL51" s="302">
        <v>0.84</v>
      </c>
      <c r="AM51" s="290" t="s">
        <v>49</v>
      </c>
      <c r="AN51" s="290">
        <f t="shared" si="29"/>
        <v>0</v>
      </c>
      <c r="AO51" s="290" t="s">
        <v>49</v>
      </c>
      <c r="AP51" s="290" t="s">
        <v>49</v>
      </c>
      <c r="AQ51" s="290">
        <v>0</v>
      </c>
      <c r="AR51" s="290" t="s">
        <v>49</v>
      </c>
      <c r="AS51" s="290">
        <f t="shared" si="30"/>
        <v>0.84</v>
      </c>
      <c r="AT51" s="290" t="s">
        <v>49</v>
      </c>
      <c r="AU51" s="290" t="s">
        <v>49</v>
      </c>
      <c r="AV51" s="302">
        <v>0.84</v>
      </c>
      <c r="AW51" s="290" t="s">
        <v>49</v>
      </c>
      <c r="AX51" s="290">
        <f t="shared" si="31"/>
        <v>0</v>
      </c>
      <c r="AY51" s="290" t="s">
        <v>49</v>
      </c>
      <c r="AZ51" s="290" t="s">
        <v>49</v>
      </c>
      <c r="BA51" s="290">
        <v>0</v>
      </c>
      <c r="BB51" s="290" t="s">
        <v>49</v>
      </c>
      <c r="BC51" s="290">
        <f t="shared" si="32"/>
        <v>0.84</v>
      </c>
      <c r="BD51" s="290" t="s">
        <v>49</v>
      </c>
      <c r="BE51" s="290" t="s">
        <v>49</v>
      </c>
      <c r="BF51" s="302">
        <v>0.84</v>
      </c>
      <c r="BG51" s="290" t="s">
        <v>49</v>
      </c>
      <c r="BH51" s="290">
        <f t="shared" si="33"/>
        <v>0</v>
      </c>
      <c r="BI51" s="290" t="s">
        <v>49</v>
      </c>
      <c r="BJ51" s="290" t="s">
        <v>49</v>
      </c>
      <c r="BK51" s="290">
        <v>0</v>
      </c>
      <c r="BL51" s="290" t="s">
        <v>49</v>
      </c>
      <c r="BM51" s="290">
        <f t="shared" si="34"/>
        <v>0.84</v>
      </c>
      <c r="BN51" s="290" t="s">
        <v>49</v>
      </c>
      <c r="BO51" s="290" t="s">
        <v>49</v>
      </c>
      <c r="BP51" s="302">
        <v>0.84</v>
      </c>
      <c r="BQ51" s="290" t="s">
        <v>49</v>
      </c>
      <c r="BR51" s="290">
        <f t="shared" si="35"/>
        <v>0</v>
      </c>
      <c r="BS51" s="290" t="s">
        <v>49</v>
      </c>
      <c r="BT51" s="290" t="s">
        <v>49</v>
      </c>
      <c r="BU51" s="290">
        <v>0</v>
      </c>
      <c r="BV51" s="290" t="s">
        <v>49</v>
      </c>
      <c r="BW51" s="290">
        <f t="shared" si="36"/>
        <v>0.84</v>
      </c>
      <c r="BX51" s="290" t="s">
        <v>49</v>
      </c>
      <c r="BY51" s="290" t="s">
        <v>49</v>
      </c>
      <c r="BZ51" s="302">
        <v>0.84</v>
      </c>
      <c r="CA51" s="290" t="s">
        <v>49</v>
      </c>
      <c r="CB51" s="290">
        <f t="shared" si="37"/>
        <v>0</v>
      </c>
      <c r="CC51" s="290" t="s">
        <v>49</v>
      </c>
      <c r="CD51" s="290" t="s">
        <v>49</v>
      </c>
      <c r="CE51" s="290">
        <v>0</v>
      </c>
      <c r="CF51" s="290" t="s">
        <v>49</v>
      </c>
      <c r="CG51" s="290">
        <f t="shared" si="38"/>
        <v>4.2</v>
      </c>
      <c r="CH51" s="290" t="s">
        <v>49</v>
      </c>
      <c r="CI51" s="290" t="s">
        <v>49</v>
      </c>
      <c r="CJ51" s="290">
        <f t="shared" si="39"/>
        <v>4.2</v>
      </c>
      <c r="CK51" s="290" t="s">
        <v>49</v>
      </c>
      <c r="CL51" s="290">
        <f t="shared" si="40"/>
        <v>0</v>
      </c>
      <c r="CM51" s="290" t="s">
        <v>49</v>
      </c>
      <c r="CN51" s="290" t="s">
        <v>49</v>
      </c>
      <c r="CO51" s="290">
        <f t="shared" si="41"/>
        <v>0</v>
      </c>
      <c r="CP51" s="290" t="s">
        <v>49</v>
      </c>
      <c r="CQ51" s="298"/>
    </row>
    <row r="52" spans="1:95" s="10" customFormat="1" ht="23.25" customHeight="1"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3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6"/>
      <c r="CP52" s="25"/>
      <c r="CQ52" s="27"/>
    </row>
    <row r="53" spans="1:95" s="10" customFormat="1"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M53" s="29"/>
      <c r="BN53" s="29"/>
      <c r="BO53" s="29"/>
      <c r="BP53" s="29"/>
      <c r="BQ53" s="29"/>
      <c r="BR53" s="25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5"/>
      <c r="CP53" s="25"/>
      <c r="CQ53" s="27"/>
    </row>
    <row r="54" spans="1:95" s="10" customFormat="1" ht="42">
      <c r="B54" s="30" t="s">
        <v>184</v>
      </c>
      <c r="BR54" s="29"/>
      <c r="CO54" s="24"/>
      <c r="CP54" s="24"/>
      <c r="CQ54" s="27"/>
    </row>
    <row r="55" spans="1:95" s="10" customFormat="1" ht="73.5">
      <c r="B55" s="22" t="s">
        <v>185</v>
      </c>
      <c r="CO55" s="24"/>
      <c r="CP55" s="24"/>
      <c r="CQ55" s="27"/>
    </row>
    <row r="56" spans="1:95" s="10" customFormat="1" ht="52.5">
      <c r="B56" s="22" t="s">
        <v>186</v>
      </c>
      <c r="CO56" s="24"/>
      <c r="CP56" s="24"/>
      <c r="CQ56" s="27"/>
    </row>
    <row r="57" spans="1:95" s="10" customFormat="1">
      <c r="CO57" s="24"/>
      <c r="CP57" s="24"/>
      <c r="CQ57" s="27"/>
    </row>
    <row r="58" spans="1:95" s="10" customFormat="1">
      <c r="CO58" s="24"/>
      <c r="CP58" s="24"/>
      <c r="CQ58" s="27"/>
    </row>
    <row r="59" spans="1:95" s="10" customFormat="1">
      <c r="CO59" s="24"/>
      <c r="CP59" s="24"/>
      <c r="CQ59" s="27"/>
    </row>
    <row r="60" spans="1:95" s="10" customFormat="1">
      <c r="CO60" s="24"/>
      <c r="CP60" s="24"/>
      <c r="CQ60" s="24"/>
    </row>
    <row r="61" spans="1:95" s="10" customFormat="1">
      <c r="CO61" s="24"/>
      <c r="CP61" s="24"/>
      <c r="CQ61" s="24"/>
    </row>
    <row r="62" spans="1:95" s="10" customFormat="1">
      <c r="CO62" s="24"/>
      <c r="CP62" s="24"/>
      <c r="CQ62" s="24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7" customWidth="1"/>
    <col min="2" max="2" width="49.1640625" style="67" bestFit="1" customWidth="1"/>
    <col min="3" max="3" width="26.6640625" style="67" customWidth="1"/>
    <col min="4" max="4" width="12.83203125" style="67" customWidth="1"/>
    <col min="5" max="5" width="9.6640625" style="67" customWidth="1"/>
    <col min="6" max="6" width="17.33203125" style="67" customWidth="1"/>
    <col min="7" max="7" width="19.1640625" style="67" customWidth="1"/>
    <col min="8" max="8" width="21.33203125" style="67" customWidth="1"/>
    <col min="9" max="10" width="25.33203125" style="67" customWidth="1"/>
    <col min="11" max="11" width="11.1640625" style="66" customWidth="1"/>
    <col min="12" max="12" width="10" style="36" customWidth="1"/>
    <col min="13" max="13" width="12.6640625" style="36" customWidth="1"/>
    <col min="14" max="14" width="11.6640625" style="36" customWidth="1"/>
    <col min="15" max="15" width="12.33203125" style="36" customWidth="1"/>
    <col min="16" max="16" width="13" style="66" customWidth="1"/>
    <col min="17" max="17" width="14.1640625" style="36" customWidth="1"/>
    <col min="18" max="20" width="12.33203125" style="36" customWidth="1"/>
    <col min="21" max="21" width="15" style="36" customWidth="1"/>
    <col min="22" max="22" width="16.5" style="36" customWidth="1"/>
    <col min="23" max="23" width="15.6640625" style="36" customWidth="1"/>
    <col min="24" max="24" width="16.33203125" style="36" customWidth="1"/>
    <col min="25" max="25" width="18.33203125" style="36" customWidth="1"/>
    <col min="26" max="26" width="20.5" style="36" customWidth="1"/>
    <col min="27" max="27" width="18.83203125" style="36" customWidth="1"/>
    <col min="28" max="28" width="21.1640625" style="36" customWidth="1"/>
    <col min="29" max="31" width="22.1640625" style="36" customWidth="1"/>
    <col min="32" max="34" width="22.1640625" style="66" customWidth="1"/>
    <col min="35" max="35" width="22.1640625" style="36" customWidth="1"/>
    <col min="36" max="36" width="25.33203125" style="36" customWidth="1"/>
    <col min="37" max="37" width="21.33203125" style="36" customWidth="1"/>
    <col min="38" max="38" width="27.33203125" style="36" customWidth="1"/>
    <col min="39" max="39" width="26.83203125" style="36" customWidth="1"/>
    <col min="40" max="40" width="24.5" style="36" customWidth="1"/>
    <col min="41" max="41" width="33.6640625" style="36" customWidth="1"/>
    <col min="42" max="49" width="9.33203125" style="36"/>
    <col min="50" max="16384" width="9.33203125" style="67"/>
  </cols>
  <sheetData>
    <row r="1" spans="1:4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4"/>
      <c r="L1" s="33"/>
      <c r="M1" s="33"/>
      <c r="N1" s="33"/>
      <c r="O1" s="33"/>
      <c r="P1" s="34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4"/>
      <c r="AH1" s="34"/>
      <c r="AI1" s="33"/>
      <c r="AJ1" s="33"/>
      <c r="AK1" s="35"/>
      <c r="AN1" s="429" t="s">
        <v>96</v>
      </c>
      <c r="AO1" s="429"/>
    </row>
    <row r="2" spans="1:4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4"/>
      <c r="L2" s="33"/>
      <c r="M2" s="33"/>
      <c r="N2" s="33"/>
      <c r="O2" s="33"/>
      <c r="P2" s="34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4"/>
      <c r="AH2" s="34"/>
      <c r="AI2" s="33"/>
      <c r="AJ2" s="33"/>
      <c r="AK2" s="37"/>
      <c r="AN2" s="429" t="s">
        <v>868</v>
      </c>
      <c r="AO2" s="429"/>
    </row>
    <row r="3" spans="1:4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4"/>
      <c r="L3" s="33"/>
      <c r="M3" s="33"/>
      <c r="N3" s="33"/>
      <c r="O3" s="33"/>
      <c r="P3" s="34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4"/>
      <c r="AH3" s="34"/>
      <c r="AI3" s="33"/>
      <c r="AJ3" s="33"/>
      <c r="AK3" s="37"/>
      <c r="AN3" s="429" t="s">
        <v>201</v>
      </c>
      <c r="AO3" s="429"/>
    </row>
    <row r="4" spans="1:48" ht="18.75">
      <c r="A4" s="430" t="s">
        <v>202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30"/>
      <c r="AG4" s="430"/>
      <c r="AH4" s="430"/>
      <c r="AI4" s="430"/>
      <c r="AJ4" s="430"/>
      <c r="AK4" s="430"/>
      <c r="AN4" s="431" t="s">
        <v>874</v>
      </c>
      <c r="AO4" s="431"/>
    </row>
    <row r="5" spans="1:48" ht="18.75">
      <c r="A5" s="38"/>
      <c r="B5" s="38"/>
      <c r="C5" s="38"/>
      <c r="D5" s="38"/>
      <c r="E5" s="38"/>
      <c r="F5" s="38"/>
      <c r="G5" s="38"/>
      <c r="H5" s="38"/>
      <c r="I5" s="38"/>
      <c r="J5" s="38"/>
      <c r="K5" s="39"/>
      <c r="L5" s="38"/>
      <c r="M5" s="38"/>
      <c r="N5" s="38"/>
      <c r="O5" s="38"/>
      <c r="P5" s="39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9"/>
      <c r="AG5" s="39"/>
      <c r="AH5" s="39"/>
      <c r="AI5" s="38"/>
      <c r="AJ5" s="38"/>
      <c r="AK5" s="38"/>
    </row>
    <row r="6" spans="1:48" ht="18.75">
      <c r="A6" s="38"/>
      <c r="B6" s="38"/>
      <c r="C6" s="38"/>
      <c r="D6" s="38"/>
      <c r="E6" s="38"/>
      <c r="F6" s="38"/>
      <c r="G6" s="38"/>
      <c r="H6" s="38"/>
      <c r="I6" s="38"/>
      <c r="J6" s="38"/>
      <c r="K6" s="39"/>
      <c r="L6" s="38"/>
      <c r="M6" s="38"/>
      <c r="N6" s="38"/>
      <c r="O6" s="38"/>
      <c r="P6" s="39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9"/>
      <c r="AG6" s="39"/>
      <c r="AH6" s="39"/>
      <c r="AI6" s="38"/>
      <c r="AJ6" s="38"/>
      <c r="AK6" s="38"/>
    </row>
    <row r="7" spans="1:48" ht="18.75">
      <c r="A7" s="418" t="s">
        <v>203</v>
      </c>
      <c r="B7" s="418"/>
      <c r="C7" s="418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18"/>
      <c r="AK7" s="418"/>
    </row>
    <row r="8" spans="1:48" ht="15.75">
      <c r="A8" s="419" t="s">
        <v>204</v>
      </c>
      <c r="B8" s="419"/>
      <c r="C8" s="419"/>
      <c r="D8" s="419"/>
      <c r="E8" s="419"/>
      <c r="F8" s="419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19"/>
      <c r="AK8" s="419"/>
    </row>
    <row r="9" spans="1:48" ht="18.75">
      <c r="A9" s="33"/>
      <c r="B9" s="33"/>
      <c r="C9" s="33"/>
      <c r="D9" s="33"/>
      <c r="E9" s="33"/>
      <c r="F9" s="33"/>
      <c r="G9" s="33"/>
      <c r="H9" s="33"/>
      <c r="I9" s="33"/>
      <c r="J9" s="33"/>
      <c r="K9" s="34"/>
      <c r="L9" s="33"/>
      <c r="M9" s="33"/>
      <c r="N9" s="33"/>
      <c r="O9" s="33"/>
      <c r="P9" s="34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4"/>
      <c r="AG9" s="34"/>
      <c r="AH9" s="34"/>
      <c r="AI9" s="33"/>
      <c r="AJ9" s="37"/>
      <c r="AK9" s="33"/>
    </row>
    <row r="10" spans="1:48" ht="18.75">
      <c r="A10" s="420" t="s">
        <v>875</v>
      </c>
      <c r="B10" s="420"/>
      <c r="C10" s="420"/>
      <c r="D10" s="420"/>
      <c r="E10" s="420"/>
      <c r="F10" s="420"/>
      <c r="G10" s="420"/>
      <c r="H10" s="420"/>
      <c r="I10" s="420"/>
      <c r="J10" s="420"/>
      <c r="K10" s="420"/>
      <c r="L10" s="420"/>
      <c r="M10" s="420"/>
      <c r="N10" s="420"/>
      <c r="O10" s="420"/>
      <c r="P10" s="420"/>
      <c r="Q10" s="420"/>
      <c r="R10" s="420"/>
      <c r="S10" s="420"/>
      <c r="T10" s="420"/>
      <c r="U10" s="420"/>
      <c r="V10" s="420"/>
      <c r="W10" s="420"/>
      <c r="X10" s="420"/>
      <c r="Y10" s="420"/>
      <c r="Z10" s="420"/>
      <c r="AA10" s="420"/>
      <c r="AB10" s="420"/>
      <c r="AC10" s="420"/>
      <c r="AD10" s="420"/>
      <c r="AE10" s="420"/>
      <c r="AF10" s="420"/>
      <c r="AG10" s="420"/>
      <c r="AH10" s="420"/>
      <c r="AI10" s="420"/>
      <c r="AJ10" s="420"/>
      <c r="AK10" s="420"/>
    </row>
    <row r="11" spans="1:48" ht="18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9"/>
      <c r="L11" s="38"/>
      <c r="M11" s="38"/>
      <c r="N11" s="38"/>
      <c r="O11" s="38"/>
      <c r="P11" s="39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9"/>
      <c r="AG11" s="39"/>
      <c r="AH11" s="39"/>
      <c r="AI11" s="38"/>
      <c r="AJ11" s="38"/>
      <c r="AK11" s="38"/>
    </row>
    <row r="12" spans="1:48" ht="39" customHeight="1">
      <c r="A12" s="408" t="s">
        <v>238</v>
      </c>
      <c r="B12" s="408"/>
      <c r="C12" s="408"/>
      <c r="D12" s="408"/>
      <c r="E12" s="408"/>
      <c r="F12" s="408"/>
      <c r="G12" s="408"/>
      <c r="H12" s="408"/>
      <c r="I12" s="408"/>
      <c r="J12" s="408"/>
      <c r="K12" s="408"/>
      <c r="L12" s="408"/>
      <c r="M12" s="408"/>
      <c r="N12" s="408"/>
      <c r="O12" s="408"/>
      <c r="P12" s="408"/>
      <c r="Q12" s="408"/>
      <c r="R12" s="408"/>
      <c r="S12" s="408"/>
      <c r="T12" s="408"/>
      <c r="U12" s="408"/>
      <c r="V12" s="408"/>
      <c r="W12" s="408"/>
      <c r="X12" s="408"/>
      <c r="Y12" s="408"/>
      <c r="Z12" s="408"/>
      <c r="AA12" s="408"/>
      <c r="AB12" s="408"/>
      <c r="AC12" s="408"/>
      <c r="AD12" s="408"/>
      <c r="AE12" s="408"/>
      <c r="AF12" s="408"/>
      <c r="AG12" s="408"/>
      <c r="AH12" s="408"/>
      <c r="AI12" s="408"/>
      <c r="AJ12" s="408"/>
      <c r="AK12" s="408"/>
      <c r="AL12" s="408"/>
      <c r="AM12" s="408"/>
      <c r="AN12" s="408"/>
      <c r="AO12" s="408"/>
      <c r="AP12" s="68"/>
      <c r="AQ12" s="68"/>
      <c r="AR12" s="68"/>
      <c r="AS12" s="68"/>
      <c r="AT12" s="68"/>
      <c r="AU12" s="68"/>
      <c r="AV12" s="68"/>
    </row>
    <row r="13" spans="1:48" ht="15.75">
      <c r="A13" s="421" t="s">
        <v>205</v>
      </c>
      <c r="B13" s="421"/>
      <c r="C13" s="421"/>
      <c r="D13" s="421"/>
      <c r="E13" s="421"/>
      <c r="F13" s="421"/>
      <c r="G13" s="421"/>
      <c r="H13" s="421"/>
      <c r="I13" s="421"/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  <c r="W13" s="421"/>
      <c r="X13" s="421"/>
      <c r="Y13" s="421"/>
      <c r="Z13" s="421"/>
      <c r="AA13" s="421"/>
      <c r="AB13" s="421"/>
      <c r="AC13" s="421"/>
      <c r="AD13" s="421"/>
      <c r="AE13" s="421"/>
      <c r="AF13" s="421"/>
      <c r="AG13" s="421"/>
      <c r="AH13" s="421"/>
      <c r="AI13" s="421"/>
      <c r="AJ13" s="421"/>
      <c r="AK13" s="421"/>
    </row>
    <row r="14" spans="1:48" ht="15.75">
      <c r="A14" s="422"/>
      <c r="B14" s="422"/>
      <c r="C14" s="422"/>
      <c r="D14" s="422"/>
      <c r="E14" s="422"/>
      <c r="F14" s="422"/>
      <c r="G14" s="422"/>
      <c r="H14" s="422"/>
      <c r="I14" s="422"/>
      <c r="J14" s="422"/>
      <c r="K14" s="422"/>
      <c r="L14" s="422"/>
      <c r="M14" s="422"/>
      <c r="N14" s="422"/>
      <c r="O14" s="422"/>
      <c r="P14" s="422"/>
      <c r="Q14" s="422"/>
      <c r="R14" s="422"/>
      <c r="S14" s="422"/>
      <c r="T14" s="422"/>
      <c r="U14" s="422"/>
      <c r="V14" s="422"/>
      <c r="W14" s="422"/>
      <c r="X14" s="422"/>
      <c r="Y14" s="422"/>
      <c r="Z14" s="422"/>
      <c r="AA14" s="422"/>
      <c r="AB14" s="422"/>
      <c r="AC14" s="423"/>
      <c r="AD14" s="423"/>
      <c r="AE14" s="423"/>
      <c r="AF14" s="423"/>
      <c r="AG14" s="423"/>
      <c r="AH14" s="423"/>
      <c r="AI14" s="423"/>
      <c r="AJ14" s="423"/>
      <c r="AK14" s="41"/>
    </row>
    <row r="15" spans="1:48" ht="42" customHeight="1">
      <c r="A15" s="406" t="s">
        <v>30</v>
      </c>
      <c r="B15" s="406" t="s">
        <v>206</v>
      </c>
      <c r="C15" s="406" t="s">
        <v>553</v>
      </c>
      <c r="D15" s="424" t="s">
        <v>208</v>
      </c>
      <c r="E15" s="424" t="s">
        <v>209</v>
      </c>
      <c r="F15" s="414" t="s">
        <v>210</v>
      </c>
      <c r="G15" s="415"/>
      <c r="H15" s="414" t="s">
        <v>211</v>
      </c>
      <c r="I15" s="415"/>
      <c r="J15" s="406" t="s">
        <v>212</v>
      </c>
      <c r="K15" s="411" t="s">
        <v>213</v>
      </c>
      <c r="L15" s="412"/>
      <c r="M15" s="412"/>
      <c r="N15" s="412"/>
      <c r="O15" s="412"/>
      <c r="P15" s="412"/>
      <c r="Q15" s="412"/>
      <c r="R15" s="412"/>
      <c r="S15" s="412"/>
      <c r="T15" s="413"/>
      <c r="U15" s="411" t="s">
        <v>214</v>
      </c>
      <c r="V15" s="412"/>
      <c r="W15" s="412"/>
      <c r="X15" s="412"/>
      <c r="Y15" s="412"/>
      <c r="Z15" s="413"/>
      <c r="AA15" s="414" t="s">
        <v>240</v>
      </c>
      <c r="AB15" s="415"/>
      <c r="AC15" s="409" t="s">
        <v>215</v>
      </c>
      <c r="AD15" s="409"/>
      <c r="AE15" s="409"/>
      <c r="AF15" s="409"/>
      <c r="AG15" s="409"/>
      <c r="AH15" s="409"/>
      <c r="AI15" s="409"/>
      <c r="AJ15" s="409"/>
      <c r="AK15" s="409"/>
      <c r="AL15" s="409"/>
      <c r="AM15" s="409"/>
      <c r="AN15" s="409"/>
      <c r="AO15" s="406" t="s">
        <v>112</v>
      </c>
    </row>
    <row r="16" spans="1:48" ht="75.75" customHeight="1">
      <c r="A16" s="410"/>
      <c r="B16" s="410"/>
      <c r="C16" s="410"/>
      <c r="D16" s="425"/>
      <c r="E16" s="425"/>
      <c r="F16" s="416"/>
      <c r="G16" s="417"/>
      <c r="H16" s="416"/>
      <c r="I16" s="417"/>
      <c r="J16" s="410"/>
      <c r="K16" s="411" t="s">
        <v>216</v>
      </c>
      <c r="L16" s="412"/>
      <c r="M16" s="412"/>
      <c r="N16" s="412"/>
      <c r="O16" s="413"/>
      <c r="P16" s="411" t="s">
        <v>217</v>
      </c>
      <c r="Q16" s="412"/>
      <c r="R16" s="412"/>
      <c r="S16" s="412"/>
      <c r="T16" s="413"/>
      <c r="U16" s="411" t="s">
        <v>239</v>
      </c>
      <c r="V16" s="413"/>
      <c r="W16" s="411" t="s">
        <v>876</v>
      </c>
      <c r="X16" s="413"/>
      <c r="Y16" s="411" t="s">
        <v>877</v>
      </c>
      <c r="Z16" s="413"/>
      <c r="AA16" s="416"/>
      <c r="AB16" s="417"/>
      <c r="AC16" s="404" t="s">
        <v>241</v>
      </c>
      <c r="AD16" s="405"/>
      <c r="AE16" s="404" t="s">
        <v>242</v>
      </c>
      <c r="AF16" s="405"/>
      <c r="AG16" s="427" t="s">
        <v>243</v>
      </c>
      <c r="AH16" s="428"/>
      <c r="AI16" s="404" t="s">
        <v>244</v>
      </c>
      <c r="AJ16" s="405"/>
      <c r="AK16" s="404" t="s">
        <v>245</v>
      </c>
      <c r="AL16" s="405"/>
      <c r="AM16" s="406" t="s">
        <v>218</v>
      </c>
      <c r="AN16" s="406" t="s">
        <v>219</v>
      </c>
      <c r="AO16" s="410"/>
    </row>
    <row r="17" spans="1:41" ht="80.25" customHeight="1">
      <c r="A17" s="407"/>
      <c r="B17" s="407"/>
      <c r="C17" s="407"/>
      <c r="D17" s="426"/>
      <c r="E17" s="426"/>
      <c r="F17" s="43" t="s">
        <v>76</v>
      </c>
      <c r="G17" s="43" t="s">
        <v>113</v>
      </c>
      <c r="H17" s="43" t="s">
        <v>122</v>
      </c>
      <c r="I17" s="43" t="s">
        <v>113</v>
      </c>
      <c r="J17" s="407"/>
      <c r="K17" s="44" t="s">
        <v>220</v>
      </c>
      <c r="L17" s="45" t="s">
        <v>221</v>
      </c>
      <c r="M17" s="45" t="s">
        <v>222</v>
      </c>
      <c r="N17" s="46" t="s">
        <v>223</v>
      </c>
      <c r="O17" s="46" t="s">
        <v>224</v>
      </c>
      <c r="P17" s="44" t="s">
        <v>220</v>
      </c>
      <c r="Q17" s="45" t="s">
        <v>221</v>
      </c>
      <c r="R17" s="45" t="s">
        <v>222</v>
      </c>
      <c r="S17" s="46" t="s">
        <v>223</v>
      </c>
      <c r="T17" s="46" t="s">
        <v>224</v>
      </c>
      <c r="U17" s="45" t="s">
        <v>225</v>
      </c>
      <c r="V17" s="45" t="s">
        <v>226</v>
      </c>
      <c r="W17" s="45" t="s">
        <v>225</v>
      </c>
      <c r="X17" s="45" t="s">
        <v>226</v>
      </c>
      <c r="Y17" s="45" t="s">
        <v>225</v>
      </c>
      <c r="Z17" s="45" t="s">
        <v>226</v>
      </c>
      <c r="AA17" s="42" t="s">
        <v>76</v>
      </c>
      <c r="AB17" s="42" t="s">
        <v>227</v>
      </c>
      <c r="AC17" s="42" t="s">
        <v>76</v>
      </c>
      <c r="AD17" s="42" t="s">
        <v>227</v>
      </c>
      <c r="AE17" s="42" t="s">
        <v>76</v>
      </c>
      <c r="AF17" s="42" t="s">
        <v>227</v>
      </c>
      <c r="AG17" s="42" t="s">
        <v>76</v>
      </c>
      <c r="AH17" s="42" t="s">
        <v>227</v>
      </c>
      <c r="AI17" s="42" t="s">
        <v>76</v>
      </c>
      <c r="AJ17" s="42" t="s">
        <v>227</v>
      </c>
      <c r="AK17" s="42" t="s">
        <v>76</v>
      </c>
      <c r="AL17" s="42" t="s">
        <v>227</v>
      </c>
      <c r="AM17" s="407"/>
      <c r="AN17" s="407"/>
      <c r="AO17" s="407"/>
    </row>
    <row r="18" spans="1:41" ht="23.25" customHeight="1">
      <c r="A18" s="42">
        <v>1</v>
      </c>
      <c r="B18" s="42">
        <v>2</v>
      </c>
      <c r="C18" s="42">
        <v>3</v>
      </c>
      <c r="D18" s="42">
        <v>4</v>
      </c>
      <c r="E18" s="42">
        <v>5</v>
      </c>
      <c r="F18" s="42">
        <v>6</v>
      </c>
      <c r="G18" s="42">
        <v>7</v>
      </c>
      <c r="H18" s="42">
        <v>8</v>
      </c>
      <c r="I18" s="42">
        <v>9</v>
      </c>
      <c r="J18" s="42">
        <v>10</v>
      </c>
      <c r="K18" s="47">
        <v>11</v>
      </c>
      <c r="L18" s="42">
        <v>12</v>
      </c>
      <c r="M18" s="42">
        <v>13</v>
      </c>
      <c r="N18" s="42">
        <v>14</v>
      </c>
      <c r="O18" s="42">
        <v>15</v>
      </c>
      <c r="P18" s="47">
        <v>16</v>
      </c>
      <c r="Q18" s="42">
        <v>17</v>
      </c>
      <c r="R18" s="42">
        <v>18</v>
      </c>
      <c r="S18" s="42">
        <v>19</v>
      </c>
      <c r="T18" s="42">
        <v>20</v>
      </c>
      <c r="U18" s="42">
        <v>21</v>
      </c>
      <c r="V18" s="42">
        <v>22</v>
      </c>
      <c r="W18" s="42">
        <v>23</v>
      </c>
      <c r="X18" s="42">
        <v>24</v>
      </c>
      <c r="Y18" s="42">
        <v>25</v>
      </c>
      <c r="Z18" s="42">
        <v>26</v>
      </c>
      <c r="AA18" s="42">
        <v>27</v>
      </c>
      <c r="AB18" s="42">
        <v>28</v>
      </c>
      <c r="AC18" s="48" t="s">
        <v>228</v>
      </c>
      <c r="AD18" s="48" t="s">
        <v>229</v>
      </c>
      <c r="AE18" s="48" t="s">
        <v>230</v>
      </c>
      <c r="AF18" s="49" t="s">
        <v>231</v>
      </c>
      <c r="AG18" s="49" t="s">
        <v>232</v>
      </c>
      <c r="AH18" s="49" t="s">
        <v>233</v>
      </c>
      <c r="AI18" s="48" t="s">
        <v>234</v>
      </c>
      <c r="AJ18" s="48" t="s">
        <v>235</v>
      </c>
      <c r="AK18" s="48" t="s">
        <v>236</v>
      </c>
      <c r="AL18" s="48" t="s">
        <v>237</v>
      </c>
      <c r="AM18" s="42">
        <v>30</v>
      </c>
      <c r="AN18" s="42">
        <v>31</v>
      </c>
      <c r="AO18" s="42">
        <v>32</v>
      </c>
    </row>
    <row r="19" spans="1:41" s="62" customFormat="1" ht="25.5">
      <c r="A19" s="32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13" t="s">
        <v>49</v>
      </c>
      <c r="E19" s="313" t="s">
        <v>49</v>
      </c>
      <c r="F19" s="305" t="s">
        <v>49</v>
      </c>
      <c r="G19" s="305" t="s">
        <v>49</v>
      </c>
      <c r="H19" s="59" t="s">
        <v>49</v>
      </c>
      <c r="I19" s="59" t="str">
        <f>H19</f>
        <v>нд</v>
      </c>
      <c r="J19" s="275">
        <f>J20</f>
        <v>0</v>
      </c>
      <c r="K19" s="354">
        <f>AC19+AE19+AG19+AI19+AK19</f>
        <v>182.15716666666665</v>
      </c>
      <c r="L19" s="70">
        <f>L20</f>
        <v>18.215716666666669</v>
      </c>
      <c r="M19" s="70">
        <f t="shared" ref="M19:O19" si="0">M20</f>
        <v>54.647150000000003</v>
      </c>
      <c r="N19" s="70">
        <f t="shared" si="0"/>
        <v>109.29430000000001</v>
      </c>
      <c r="O19" s="70">
        <f t="shared" si="0"/>
        <v>0</v>
      </c>
      <c r="P19" s="355" t="s">
        <v>49</v>
      </c>
      <c r="Q19" s="355" t="s">
        <v>49</v>
      </c>
      <c r="R19" s="355" t="s">
        <v>49</v>
      </c>
      <c r="S19" s="355" t="s">
        <v>49</v>
      </c>
      <c r="T19" s="76" t="s">
        <v>49</v>
      </c>
      <c r="U19" s="275">
        <f>U20</f>
        <v>0</v>
      </c>
      <c r="V19" s="275">
        <f>V20</f>
        <v>0</v>
      </c>
      <c r="W19" s="60" t="s">
        <v>49</v>
      </c>
      <c r="X19" s="60" t="s">
        <v>49</v>
      </c>
      <c r="Y19" s="60" t="s">
        <v>49</v>
      </c>
      <c r="Z19" s="60" t="s">
        <v>49</v>
      </c>
      <c r="AA19" s="275">
        <f t="shared" ref="AA19:AL19" si="1">AA20</f>
        <v>0</v>
      </c>
      <c r="AB19" s="275">
        <f t="shared" si="1"/>
        <v>0</v>
      </c>
      <c r="AC19" s="275">
        <f t="shared" si="1"/>
        <v>0</v>
      </c>
      <c r="AD19" s="275">
        <f t="shared" si="1"/>
        <v>0</v>
      </c>
      <c r="AE19" s="275">
        <f t="shared" si="1"/>
        <v>44.105000000000004</v>
      </c>
      <c r="AF19" s="275">
        <f t="shared" si="1"/>
        <v>0</v>
      </c>
      <c r="AG19" s="275">
        <f t="shared" si="1"/>
        <v>44.968999999999994</v>
      </c>
      <c r="AH19" s="275">
        <f t="shared" si="1"/>
        <v>0</v>
      </c>
      <c r="AI19" s="275">
        <f t="shared" si="1"/>
        <v>46.109166666666667</v>
      </c>
      <c r="AJ19" s="275">
        <f t="shared" si="1"/>
        <v>0</v>
      </c>
      <c r="AK19" s="275">
        <f t="shared" si="1"/>
        <v>46.973999999999997</v>
      </c>
      <c r="AL19" s="275">
        <f t="shared" si="1"/>
        <v>0</v>
      </c>
      <c r="AM19" s="60">
        <f>AC19+AE19+AG19+AI19+AK19</f>
        <v>182.15716666666665</v>
      </c>
      <c r="AN19" s="60">
        <f>AD19+AF19+AH19+AJ19+AL19</f>
        <v>0</v>
      </c>
      <c r="AO19" s="334"/>
    </row>
    <row r="20" spans="1:41" s="337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14" t="s">
        <v>49</v>
      </c>
      <c r="E20" s="314" t="s">
        <v>49</v>
      </c>
      <c r="F20" s="307" t="s">
        <v>49</v>
      </c>
      <c r="G20" s="307" t="s">
        <v>49</v>
      </c>
      <c r="H20" s="50" t="s">
        <v>49</v>
      </c>
      <c r="I20" s="50" t="str">
        <f t="shared" ref="I20:I26" si="2">H20</f>
        <v>нд</v>
      </c>
      <c r="J20" s="276">
        <f>J23</f>
        <v>0</v>
      </c>
      <c r="K20" s="52">
        <f t="shared" ref="K20:K40" si="3">AC20+AE20+AG20+AI20+AK20</f>
        <v>182.15716666666665</v>
      </c>
      <c r="L20" s="71">
        <f>L22</f>
        <v>18.215716666666669</v>
      </c>
      <c r="M20" s="71">
        <f t="shared" ref="M20:O20" si="4">M22</f>
        <v>54.647150000000003</v>
      </c>
      <c r="N20" s="71">
        <f t="shared" si="4"/>
        <v>109.29430000000001</v>
      </c>
      <c r="O20" s="71">
        <f t="shared" si="4"/>
        <v>0</v>
      </c>
      <c r="P20" s="74" t="s">
        <v>49</v>
      </c>
      <c r="Q20" s="74" t="s">
        <v>49</v>
      </c>
      <c r="R20" s="74" t="s">
        <v>49</v>
      </c>
      <c r="S20" s="74" t="s">
        <v>49</v>
      </c>
      <c r="T20" s="75" t="s">
        <v>49</v>
      </c>
      <c r="U20" s="276">
        <f>U23</f>
        <v>0</v>
      </c>
      <c r="V20" s="276">
        <f>V23</f>
        <v>0</v>
      </c>
      <c r="W20" s="51" t="s">
        <v>49</v>
      </c>
      <c r="X20" s="51" t="s">
        <v>49</v>
      </c>
      <c r="Y20" s="51" t="s">
        <v>49</v>
      </c>
      <c r="Z20" s="51" t="s">
        <v>49</v>
      </c>
      <c r="AA20" s="276">
        <f>AA23</f>
        <v>0</v>
      </c>
      <c r="AB20" s="276">
        <f>AB23</f>
        <v>0</v>
      </c>
      <c r="AC20" s="276">
        <f>AC22</f>
        <v>0</v>
      </c>
      <c r="AD20" s="276">
        <f>AD23</f>
        <v>0</v>
      </c>
      <c r="AE20" s="276">
        <f>AE22</f>
        <v>44.105000000000004</v>
      </c>
      <c r="AF20" s="276">
        <f>AF23</f>
        <v>0</v>
      </c>
      <c r="AG20" s="276">
        <f>AG22</f>
        <v>44.968999999999994</v>
      </c>
      <c r="AH20" s="276">
        <f>AH23</f>
        <v>0</v>
      </c>
      <c r="AI20" s="276">
        <f>AI22</f>
        <v>46.109166666666667</v>
      </c>
      <c r="AJ20" s="276">
        <f>AJ23</f>
        <v>0</v>
      </c>
      <c r="AK20" s="276">
        <f>AK22</f>
        <v>46.973999999999997</v>
      </c>
      <c r="AL20" s="276">
        <f>AL23</f>
        <v>0</v>
      </c>
      <c r="AM20" s="51">
        <f t="shared" ref="AM20:AM40" si="5">AC20+AE20+AG20+AI20+AK20</f>
        <v>182.15716666666665</v>
      </c>
      <c r="AN20" s="51">
        <f t="shared" ref="AN20:AN40" si="6">AD20+AF20+AH20+AJ20+AL20</f>
        <v>0</v>
      </c>
      <c r="AO20" s="55"/>
    </row>
    <row r="21" spans="1:41" s="337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14"/>
      <c r="E21" s="314"/>
      <c r="F21" s="307"/>
      <c r="G21" s="307"/>
      <c r="H21" s="50"/>
      <c r="I21" s="50"/>
      <c r="J21" s="276"/>
      <c r="K21" s="52"/>
      <c r="L21" s="71"/>
      <c r="M21" s="71"/>
      <c r="N21" s="71"/>
      <c r="O21" s="71"/>
      <c r="P21" s="74"/>
      <c r="Q21" s="74"/>
      <c r="R21" s="74"/>
      <c r="S21" s="74"/>
      <c r="T21" s="75"/>
      <c r="U21" s="276"/>
      <c r="V21" s="276"/>
      <c r="W21" s="51"/>
      <c r="X21" s="51"/>
      <c r="Y21" s="51"/>
      <c r="Z21" s="51"/>
      <c r="AA21" s="276"/>
      <c r="AB21" s="276"/>
      <c r="AC21" s="276"/>
      <c r="AD21" s="276"/>
      <c r="AE21" s="276"/>
      <c r="AF21" s="276"/>
      <c r="AG21" s="276"/>
      <c r="AH21" s="276"/>
      <c r="AI21" s="276"/>
      <c r="AJ21" s="276"/>
      <c r="AK21" s="276"/>
      <c r="AL21" s="276"/>
      <c r="AM21" s="51"/>
      <c r="AN21" s="51"/>
      <c r="AO21" s="55"/>
    </row>
    <row r="22" spans="1:41" s="62" customFormat="1" ht="25.5">
      <c r="A22" s="32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13" t="s">
        <v>49</v>
      </c>
      <c r="E22" s="313" t="s">
        <v>49</v>
      </c>
      <c r="F22" s="305" t="s">
        <v>49</v>
      </c>
      <c r="G22" s="305" t="s">
        <v>49</v>
      </c>
      <c r="H22" s="356" t="s">
        <v>49</v>
      </c>
      <c r="I22" s="356" t="s">
        <v>49</v>
      </c>
      <c r="J22" s="275">
        <f>J23+J28+J33+J38</f>
        <v>0</v>
      </c>
      <c r="K22" s="354">
        <f t="shared" si="3"/>
        <v>182.15716666666665</v>
      </c>
      <c r="L22" s="275">
        <f>L23+L28+L33+L38</f>
        <v>18.215716666666669</v>
      </c>
      <c r="M22" s="275">
        <f t="shared" ref="M22:O22" si="7">M23+M28+M33+M38</f>
        <v>54.647150000000003</v>
      </c>
      <c r="N22" s="275">
        <f t="shared" si="7"/>
        <v>109.29430000000001</v>
      </c>
      <c r="O22" s="275">
        <f t="shared" si="7"/>
        <v>0</v>
      </c>
      <c r="P22" s="355" t="s">
        <v>49</v>
      </c>
      <c r="Q22" s="355" t="s">
        <v>49</v>
      </c>
      <c r="R22" s="355" t="s">
        <v>49</v>
      </c>
      <c r="S22" s="355" t="s">
        <v>49</v>
      </c>
      <c r="T22" s="76" t="s">
        <v>49</v>
      </c>
      <c r="U22" s="275">
        <f>U23+U28+U33+U38</f>
        <v>0</v>
      </c>
      <c r="V22" s="275">
        <f>V23+V28+V33+V38</f>
        <v>0</v>
      </c>
      <c r="W22" s="60" t="s">
        <v>49</v>
      </c>
      <c r="X22" s="60" t="s">
        <v>49</v>
      </c>
      <c r="Y22" s="60" t="s">
        <v>49</v>
      </c>
      <c r="Z22" s="60" t="s">
        <v>49</v>
      </c>
      <c r="AA22" s="275">
        <f t="shared" ref="AA22:AL22" si="8">AA23+AA28+AA33+AA38</f>
        <v>0</v>
      </c>
      <c r="AB22" s="275">
        <f t="shared" si="8"/>
        <v>0</v>
      </c>
      <c r="AC22" s="275">
        <f t="shared" si="8"/>
        <v>0</v>
      </c>
      <c r="AD22" s="275">
        <f t="shared" si="8"/>
        <v>0</v>
      </c>
      <c r="AE22" s="275">
        <f t="shared" si="8"/>
        <v>44.105000000000004</v>
      </c>
      <c r="AF22" s="275">
        <f t="shared" si="8"/>
        <v>0</v>
      </c>
      <c r="AG22" s="275">
        <f t="shared" si="8"/>
        <v>44.968999999999994</v>
      </c>
      <c r="AH22" s="275">
        <f t="shared" si="8"/>
        <v>0</v>
      </c>
      <c r="AI22" s="275">
        <f t="shared" si="8"/>
        <v>46.109166666666667</v>
      </c>
      <c r="AJ22" s="275">
        <f t="shared" si="8"/>
        <v>0</v>
      </c>
      <c r="AK22" s="275">
        <f t="shared" si="8"/>
        <v>46.973999999999997</v>
      </c>
      <c r="AL22" s="275">
        <f t="shared" si="8"/>
        <v>0</v>
      </c>
      <c r="AM22" s="60">
        <f t="shared" si="5"/>
        <v>182.15716666666665</v>
      </c>
      <c r="AN22" s="60">
        <f t="shared" si="6"/>
        <v>0</v>
      </c>
      <c r="AO22" s="357"/>
    </row>
    <row r="23" spans="1:41" s="62" customFormat="1" ht="51">
      <c r="A23" s="32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13" t="s">
        <v>49</v>
      </c>
      <c r="E23" s="313" t="s">
        <v>49</v>
      </c>
      <c r="F23" s="305" t="s">
        <v>49</v>
      </c>
      <c r="G23" s="305" t="s">
        <v>49</v>
      </c>
      <c r="H23" s="59" t="s">
        <v>49</v>
      </c>
      <c r="I23" s="59" t="str">
        <f t="shared" si="2"/>
        <v>нд</v>
      </c>
      <c r="J23" s="278">
        <f>J24</f>
        <v>0</v>
      </c>
      <c r="K23" s="354">
        <f t="shared" si="3"/>
        <v>100.63300000000001</v>
      </c>
      <c r="L23" s="278">
        <f>L24</f>
        <v>10.063300000000002</v>
      </c>
      <c r="M23" s="278">
        <f t="shared" ref="M23:O23" si="9">M24</f>
        <v>30.189900000000002</v>
      </c>
      <c r="N23" s="278">
        <f t="shared" si="9"/>
        <v>60.379800000000003</v>
      </c>
      <c r="O23" s="278">
        <f t="shared" si="9"/>
        <v>0</v>
      </c>
      <c r="P23" s="355" t="s">
        <v>49</v>
      </c>
      <c r="Q23" s="355" t="s">
        <v>49</v>
      </c>
      <c r="R23" s="355" t="s">
        <v>49</v>
      </c>
      <c r="S23" s="355" t="s">
        <v>49</v>
      </c>
      <c r="T23" s="76" t="s">
        <v>49</v>
      </c>
      <c r="U23" s="278">
        <f>U24</f>
        <v>0</v>
      </c>
      <c r="V23" s="278">
        <f>V24</f>
        <v>0</v>
      </c>
      <c r="W23" s="60" t="s">
        <v>49</v>
      </c>
      <c r="X23" s="60" t="s">
        <v>49</v>
      </c>
      <c r="Y23" s="60" t="s">
        <v>49</v>
      </c>
      <c r="Z23" s="60" t="s">
        <v>49</v>
      </c>
      <c r="AA23" s="278">
        <f t="shared" ref="AA23:AL23" si="10">AA24</f>
        <v>0</v>
      </c>
      <c r="AB23" s="278">
        <f t="shared" si="10"/>
        <v>0</v>
      </c>
      <c r="AC23" s="278">
        <f t="shared" si="10"/>
        <v>0</v>
      </c>
      <c r="AD23" s="278">
        <f t="shared" si="10"/>
        <v>0</v>
      </c>
      <c r="AE23" s="278">
        <f t="shared" si="10"/>
        <v>18.597000000000001</v>
      </c>
      <c r="AF23" s="278">
        <f t="shared" si="10"/>
        <v>0</v>
      </c>
      <c r="AG23" s="278">
        <f t="shared" si="10"/>
        <v>25.700999999999997</v>
      </c>
      <c r="AH23" s="278">
        <f t="shared" si="10"/>
        <v>0</v>
      </c>
      <c r="AI23" s="278">
        <f t="shared" si="10"/>
        <v>30.107999999999997</v>
      </c>
      <c r="AJ23" s="278">
        <f t="shared" si="10"/>
        <v>0</v>
      </c>
      <c r="AK23" s="278">
        <f t="shared" si="10"/>
        <v>26.226999999999997</v>
      </c>
      <c r="AL23" s="278">
        <f t="shared" si="10"/>
        <v>0</v>
      </c>
      <c r="AM23" s="60">
        <f t="shared" si="5"/>
        <v>100.63300000000001</v>
      </c>
      <c r="AN23" s="60">
        <f t="shared" si="6"/>
        <v>0</v>
      </c>
      <c r="AO23" s="357"/>
    </row>
    <row r="24" spans="1:41" s="337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14" t="s">
        <v>49</v>
      </c>
      <c r="E24" s="314" t="s">
        <v>49</v>
      </c>
      <c r="F24" s="307" t="s">
        <v>49</v>
      </c>
      <c r="G24" s="307" t="s">
        <v>49</v>
      </c>
      <c r="H24" s="50" t="s">
        <v>49</v>
      </c>
      <c r="I24" s="50" t="str">
        <f t="shared" si="2"/>
        <v>нд</v>
      </c>
      <c r="J24" s="277">
        <f>SUM(J25:J27)</f>
        <v>0</v>
      </c>
      <c r="K24" s="52">
        <f t="shared" si="3"/>
        <v>100.63300000000001</v>
      </c>
      <c r="L24" s="277">
        <f>SUM(L25:L27)</f>
        <v>10.063300000000002</v>
      </c>
      <c r="M24" s="277">
        <f t="shared" ref="M24:O24" si="11">SUM(M25:M27)</f>
        <v>30.189900000000002</v>
      </c>
      <c r="N24" s="277">
        <f t="shared" si="11"/>
        <v>60.379800000000003</v>
      </c>
      <c r="O24" s="277">
        <f t="shared" si="11"/>
        <v>0</v>
      </c>
      <c r="P24" s="74" t="s">
        <v>49</v>
      </c>
      <c r="Q24" s="74" t="s">
        <v>49</v>
      </c>
      <c r="R24" s="74" t="s">
        <v>49</v>
      </c>
      <c r="S24" s="74" t="s">
        <v>49</v>
      </c>
      <c r="T24" s="75" t="s">
        <v>49</v>
      </c>
      <c r="U24" s="277">
        <f>SUM(U25:U27)</f>
        <v>0</v>
      </c>
      <c r="V24" s="277">
        <f>SUM(V25:V27)</f>
        <v>0</v>
      </c>
      <c r="W24" s="51" t="s">
        <v>49</v>
      </c>
      <c r="X24" s="51" t="s">
        <v>49</v>
      </c>
      <c r="Y24" s="51" t="s">
        <v>49</v>
      </c>
      <c r="Z24" s="51" t="s">
        <v>49</v>
      </c>
      <c r="AA24" s="277">
        <f t="shared" ref="AA24:AL24" si="12">SUM(AA25:AA27)</f>
        <v>0</v>
      </c>
      <c r="AB24" s="277">
        <f t="shared" si="12"/>
        <v>0</v>
      </c>
      <c r="AC24" s="277">
        <f t="shared" si="12"/>
        <v>0</v>
      </c>
      <c r="AD24" s="277">
        <f t="shared" si="12"/>
        <v>0</v>
      </c>
      <c r="AE24" s="277">
        <f t="shared" si="12"/>
        <v>18.597000000000001</v>
      </c>
      <c r="AF24" s="277">
        <f t="shared" si="12"/>
        <v>0</v>
      </c>
      <c r="AG24" s="277">
        <f t="shared" si="12"/>
        <v>25.700999999999997</v>
      </c>
      <c r="AH24" s="277">
        <f t="shared" si="12"/>
        <v>0</v>
      </c>
      <c r="AI24" s="277">
        <f t="shared" si="12"/>
        <v>30.107999999999997</v>
      </c>
      <c r="AJ24" s="277">
        <f t="shared" si="12"/>
        <v>0</v>
      </c>
      <c r="AK24" s="277">
        <f t="shared" si="12"/>
        <v>26.226999999999997</v>
      </c>
      <c r="AL24" s="277">
        <f t="shared" si="12"/>
        <v>0</v>
      </c>
      <c r="AM24" s="51">
        <f t="shared" si="5"/>
        <v>100.63300000000001</v>
      </c>
      <c r="AN24" s="51">
        <f t="shared" si="6"/>
        <v>0</v>
      </c>
      <c r="AO24" s="57"/>
    </row>
    <row r="25" spans="1:41" s="337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7" t="s">
        <v>183</v>
      </c>
      <c r="E25" s="307" t="s">
        <v>849</v>
      </c>
      <c r="F25" s="307" t="s">
        <v>870</v>
      </c>
      <c r="G25" s="307" t="s">
        <v>49</v>
      </c>
      <c r="H25" s="50" t="s">
        <v>49</v>
      </c>
      <c r="I25" s="50" t="str">
        <f t="shared" si="2"/>
        <v>нд</v>
      </c>
      <c r="J25" s="277">
        <v>0</v>
      </c>
      <c r="K25" s="52">
        <f>AC25+AE25+AG25+AI25+AK25</f>
        <v>9.59</v>
      </c>
      <c r="L25" s="316">
        <f>0.1*K25</f>
        <v>0.95900000000000007</v>
      </c>
      <c r="M25" s="316">
        <f>0.3*K25</f>
        <v>2.8769999999999998</v>
      </c>
      <c r="N25" s="316">
        <f>0.6*K25</f>
        <v>5.7539999999999996</v>
      </c>
      <c r="O25" s="72">
        <v>0</v>
      </c>
      <c r="P25" s="74" t="s">
        <v>49</v>
      </c>
      <c r="Q25" s="74" t="s">
        <v>49</v>
      </c>
      <c r="R25" s="74" t="s">
        <v>49</v>
      </c>
      <c r="S25" s="74" t="s">
        <v>49</v>
      </c>
      <c r="T25" s="75" t="s">
        <v>49</v>
      </c>
      <c r="U25" s="277">
        <v>0</v>
      </c>
      <c r="V25" s="277">
        <v>0</v>
      </c>
      <c r="W25" s="51" t="s">
        <v>49</v>
      </c>
      <c r="X25" s="51" t="s">
        <v>49</v>
      </c>
      <c r="Y25" s="51" t="s">
        <v>49</v>
      </c>
      <c r="Z25" s="51" t="s">
        <v>49</v>
      </c>
      <c r="AA25" s="277">
        <v>0</v>
      </c>
      <c r="AB25" s="277">
        <v>0</v>
      </c>
      <c r="AC25" s="303">
        <v>0</v>
      </c>
      <c r="AD25" s="277">
        <v>0</v>
      </c>
      <c r="AE25" s="303">
        <v>1.3699999999999999</v>
      </c>
      <c r="AF25" s="277">
        <v>0</v>
      </c>
      <c r="AG25" s="303">
        <v>2.7399999999999998</v>
      </c>
      <c r="AH25" s="277">
        <v>0</v>
      </c>
      <c r="AI25" s="303">
        <v>2.7399999999999998</v>
      </c>
      <c r="AJ25" s="277">
        <v>0</v>
      </c>
      <c r="AK25" s="303">
        <v>2.7399999999999998</v>
      </c>
      <c r="AL25" s="277">
        <v>0</v>
      </c>
      <c r="AM25" s="51">
        <f t="shared" si="5"/>
        <v>9.59</v>
      </c>
      <c r="AN25" s="51">
        <f t="shared" si="6"/>
        <v>0</v>
      </c>
      <c r="AO25" s="57"/>
    </row>
    <row r="26" spans="1:41" s="337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7" t="s">
        <v>183</v>
      </c>
      <c r="E26" s="307" t="s">
        <v>849</v>
      </c>
      <c r="F26" s="307" t="s">
        <v>870</v>
      </c>
      <c r="G26" s="307" t="s">
        <v>49</v>
      </c>
      <c r="H26" s="50" t="s">
        <v>49</v>
      </c>
      <c r="I26" s="50" t="str">
        <f t="shared" si="2"/>
        <v>нд</v>
      </c>
      <c r="J26" s="277">
        <v>0</v>
      </c>
      <c r="K26" s="52">
        <f t="shared" si="3"/>
        <v>52.031000000000006</v>
      </c>
      <c r="L26" s="316">
        <f t="shared" ref="L26:L27" si="13">0.1*K26</f>
        <v>5.2031000000000009</v>
      </c>
      <c r="M26" s="316">
        <f t="shared" ref="M26:M27" si="14">0.3*K26</f>
        <v>15.609300000000001</v>
      </c>
      <c r="N26" s="316">
        <f t="shared" ref="N26:N27" si="15">0.6*K26</f>
        <v>31.218600000000002</v>
      </c>
      <c r="O26" s="72">
        <v>0</v>
      </c>
      <c r="P26" s="74" t="s">
        <v>49</v>
      </c>
      <c r="Q26" s="74" t="s">
        <v>49</v>
      </c>
      <c r="R26" s="74" t="s">
        <v>49</v>
      </c>
      <c r="S26" s="74" t="s">
        <v>49</v>
      </c>
      <c r="T26" s="75" t="s">
        <v>49</v>
      </c>
      <c r="U26" s="277">
        <v>0</v>
      </c>
      <c r="V26" s="277">
        <v>0</v>
      </c>
      <c r="W26" s="51" t="s">
        <v>49</v>
      </c>
      <c r="X26" s="51" t="s">
        <v>49</v>
      </c>
      <c r="Y26" s="51" t="s">
        <v>49</v>
      </c>
      <c r="Z26" s="51" t="s">
        <v>49</v>
      </c>
      <c r="AA26" s="277">
        <v>0</v>
      </c>
      <c r="AB26" s="277">
        <v>0</v>
      </c>
      <c r="AC26" s="303">
        <v>0</v>
      </c>
      <c r="AD26" s="277">
        <v>0</v>
      </c>
      <c r="AE26" s="303">
        <v>3.8540000000000001</v>
      </c>
      <c r="AF26" s="277">
        <v>0</v>
      </c>
      <c r="AG26" s="303">
        <v>14.452999999999999</v>
      </c>
      <c r="AH26" s="277">
        <v>0</v>
      </c>
      <c r="AI26" s="303">
        <v>19.271000000000001</v>
      </c>
      <c r="AJ26" s="277">
        <v>0</v>
      </c>
      <c r="AK26" s="303">
        <v>14.452999999999999</v>
      </c>
      <c r="AL26" s="277">
        <v>0</v>
      </c>
      <c r="AM26" s="51">
        <f>AC26+AE26+AG26+AI26+AK26</f>
        <v>52.031000000000006</v>
      </c>
      <c r="AN26" s="51">
        <f t="shared" si="6"/>
        <v>0</v>
      </c>
      <c r="AO26" s="57"/>
    </row>
    <row r="27" spans="1:41" s="337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7" t="s">
        <v>183</v>
      </c>
      <c r="E27" s="307" t="s">
        <v>849</v>
      </c>
      <c r="F27" s="307" t="s">
        <v>870</v>
      </c>
      <c r="G27" s="307" t="s">
        <v>49</v>
      </c>
      <c r="H27" s="50" t="s">
        <v>49</v>
      </c>
      <c r="I27" s="50" t="s">
        <v>49</v>
      </c>
      <c r="J27" s="277">
        <v>0</v>
      </c>
      <c r="K27" s="52">
        <f t="shared" si="3"/>
        <v>39.012</v>
      </c>
      <c r="L27" s="316">
        <f t="shared" si="13"/>
        <v>3.9012000000000002</v>
      </c>
      <c r="M27" s="316">
        <f t="shared" si="14"/>
        <v>11.7036</v>
      </c>
      <c r="N27" s="316">
        <f t="shared" si="15"/>
        <v>23.4072</v>
      </c>
      <c r="O27" s="72">
        <v>0</v>
      </c>
      <c r="P27" s="74" t="s">
        <v>49</v>
      </c>
      <c r="Q27" s="74" t="s">
        <v>49</v>
      </c>
      <c r="R27" s="74" t="s">
        <v>49</v>
      </c>
      <c r="S27" s="74" t="s">
        <v>49</v>
      </c>
      <c r="T27" s="75" t="s">
        <v>49</v>
      </c>
      <c r="U27" s="277">
        <v>0</v>
      </c>
      <c r="V27" s="277">
        <v>0</v>
      </c>
      <c r="W27" s="51" t="s">
        <v>49</v>
      </c>
      <c r="X27" s="51" t="s">
        <v>49</v>
      </c>
      <c r="Y27" s="51" t="s">
        <v>49</v>
      </c>
      <c r="Z27" s="51" t="s">
        <v>49</v>
      </c>
      <c r="AA27" s="277">
        <v>0</v>
      </c>
      <c r="AB27" s="277">
        <v>0</v>
      </c>
      <c r="AC27" s="303">
        <v>0</v>
      </c>
      <c r="AD27" s="277">
        <v>0</v>
      </c>
      <c r="AE27" s="303">
        <v>13.372999999999999</v>
      </c>
      <c r="AF27" s="277">
        <v>0</v>
      </c>
      <c r="AG27" s="303">
        <v>8.5079999999999991</v>
      </c>
      <c r="AH27" s="277">
        <v>0</v>
      </c>
      <c r="AI27" s="303">
        <v>8.0969999999999995</v>
      </c>
      <c r="AJ27" s="277">
        <v>0</v>
      </c>
      <c r="AK27" s="303">
        <v>9.0340000000000007</v>
      </c>
      <c r="AL27" s="277">
        <v>0</v>
      </c>
      <c r="AM27" s="51">
        <f t="shared" si="5"/>
        <v>39.012</v>
      </c>
      <c r="AN27" s="51">
        <f t="shared" si="6"/>
        <v>0</v>
      </c>
      <c r="AO27" s="55"/>
    </row>
    <row r="28" spans="1:41" s="62" customFormat="1" ht="38.25">
      <c r="A28" s="32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10" t="s">
        <v>49</v>
      </c>
      <c r="E28" s="310" t="s">
        <v>49</v>
      </c>
      <c r="F28" s="310" t="s">
        <v>49</v>
      </c>
      <c r="G28" s="310" t="s">
        <v>49</v>
      </c>
      <c r="H28" s="59" t="s">
        <v>49</v>
      </c>
      <c r="I28" s="59" t="s">
        <v>49</v>
      </c>
      <c r="J28" s="278">
        <f>J29</f>
        <v>0</v>
      </c>
      <c r="K28" s="354">
        <f t="shared" si="3"/>
        <v>57.536166666666674</v>
      </c>
      <c r="L28" s="278">
        <f>L29</f>
        <v>5.7536166666666677</v>
      </c>
      <c r="M28" s="278">
        <f t="shared" ref="M28:O28" si="16">M29</f>
        <v>17.260850000000001</v>
      </c>
      <c r="N28" s="278">
        <f t="shared" si="16"/>
        <v>34.521700000000003</v>
      </c>
      <c r="O28" s="278">
        <f t="shared" si="16"/>
        <v>0</v>
      </c>
      <c r="P28" s="355" t="s">
        <v>49</v>
      </c>
      <c r="Q28" s="355" t="s">
        <v>49</v>
      </c>
      <c r="R28" s="355" t="s">
        <v>49</v>
      </c>
      <c r="S28" s="355" t="s">
        <v>49</v>
      </c>
      <c r="T28" s="76" t="s">
        <v>49</v>
      </c>
      <c r="U28" s="278">
        <f>U29</f>
        <v>0</v>
      </c>
      <c r="V28" s="278">
        <f>V29</f>
        <v>0</v>
      </c>
      <c r="W28" s="60" t="s">
        <v>49</v>
      </c>
      <c r="X28" s="60" t="s">
        <v>49</v>
      </c>
      <c r="Y28" s="60" t="s">
        <v>49</v>
      </c>
      <c r="Z28" s="60" t="s">
        <v>49</v>
      </c>
      <c r="AA28" s="278">
        <f t="shared" ref="AA28:AL28" si="17">AA29</f>
        <v>0</v>
      </c>
      <c r="AB28" s="278">
        <f t="shared" si="17"/>
        <v>0</v>
      </c>
      <c r="AC28" s="278">
        <f t="shared" si="17"/>
        <v>0</v>
      </c>
      <c r="AD28" s="278">
        <f t="shared" si="17"/>
        <v>0</v>
      </c>
      <c r="AE28" s="278">
        <f t="shared" si="17"/>
        <v>19.511000000000003</v>
      </c>
      <c r="AF28" s="278">
        <f t="shared" si="17"/>
        <v>0</v>
      </c>
      <c r="AG28" s="278">
        <f t="shared" si="17"/>
        <v>13.271000000000001</v>
      </c>
      <c r="AH28" s="278">
        <f t="shared" si="17"/>
        <v>0</v>
      </c>
      <c r="AI28" s="278">
        <f t="shared" si="17"/>
        <v>10.004166666666668</v>
      </c>
      <c r="AJ28" s="278">
        <f t="shared" si="17"/>
        <v>0</v>
      </c>
      <c r="AK28" s="278">
        <f t="shared" si="17"/>
        <v>14.75</v>
      </c>
      <c r="AL28" s="278">
        <f t="shared" si="17"/>
        <v>0</v>
      </c>
      <c r="AM28" s="60">
        <f t="shared" si="5"/>
        <v>57.536166666666674</v>
      </c>
      <c r="AN28" s="60">
        <f t="shared" si="6"/>
        <v>0</v>
      </c>
      <c r="AO28" s="61"/>
    </row>
    <row r="29" spans="1:41" s="337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9" t="s">
        <v>49</v>
      </c>
      <c r="E29" s="309" t="s">
        <v>49</v>
      </c>
      <c r="F29" s="309" t="s">
        <v>49</v>
      </c>
      <c r="G29" s="309" t="s">
        <v>49</v>
      </c>
      <c r="H29" s="50" t="s">
        <v>49</v>
      </c>
      <c r="I29" s="50" t="s">
        <v>49</v>
      </c>
      <c r="J29" s="277">
        <f>SUM(J30:J32)</f>
        <v>0</v>
      </c>
      <c r="K29" s="52">
        <f t="shared" si="3"/>
        <v>57.536166666666674</v>
      </c>
      <c r="L29" s="277">
        <f>SUM(L30:L32)</f>
        <v>5.7536166666666677</v>
      </c>
      <c r="M29" s="277">
        <f t="shared" ref="M29:O29" si="18">SUM(M30:M32)</f>
        <v>17.260850000000001</v>
      </c>
      <c r="N29" s="277">
        <f t="shared" si="18"/>
        <v>34.521700000000003</v>
      </c>
      <c r="O29" s="277">
        <f t="shared" si="18"/>
        <v>0</v>
      </c>
      <c r="P29" s="74" t="s">
        <v>49</v>
      </c>
      <c r="Q29" s="74" t="s">
        <v>49</v>
      </c>
      <c r="R29" s="74" t="s">
        <v>49</v>
      </c>
      <c r="S29" s="74" t="s">
        <v>49</v>
      </c>
      <c r="T29" s="75" t="s">
        <v>49</v>
      </c>
      <c r="U29" s="277">
        <f>SUM(U30:U32)</f>
        <v>0</v>
      </c>
      <c r="V29" s="277">
        <f>SUM(V30:V32)</f>
        <v>0</v>
      </c>
      <c r="W29" s="51" t="s">
        <v>49</v>
      </c>
      <c r="X29" s="51" t="s">
        <v>49</v>
      </c>
      <c r="Y29" s="51" t="s">
        <v>49</v>
      </c>
      <c r="Z29" s="51" t="s">
        <v>49</v>
      </c>
      <c r="AA29" s="277">
        <f t="shared" ref="AA29:AL29" si="19">SUM(AA30:AA32)</f>
        <v>0</v>
      </c>
      <c r="AB29" s="277">
        <f t="shared" si="19"/>
        <v>0</v>
      </c>
      <c r="AC29" s="277">
        <f t="shared" si="19"/>
        <v>0</v>
      </c>
      <c r="AD29" s="277">
        <f t="shared" si="19"/>
        <v>0</v>
      </c>
      <c r="AE29" s="277">
        <f t="shared" si="19"/>
        <v>19.511000000000003</v>
      </c>
      <c r="AF29" s="277">
        <f t="shared" si="19"/>
        <v>0</v>
      </c>
      <c r="AG29" s="277">
        <f t="shared" si="19"/>
        <v>13.271000000000001</v>
      </c>
      <c r="AH29" s="277">
        <f t="shared" si="19"/>
        <v>0</v>
      </c>
      <c r="AI29" s="277">
        <f t="shared" si="19"/>
        <v>10.004166666666668</v>
      </c>
      <c r="AJ29" s="277">
        <f t="shared" si="19"/>
        <v>0</v>
      </c>
      <c r="AK29" s="277">
        <f t="shared" si="19"/>
        <v>14.75</v>
      </c>
      <c r="AL29" s="277">
        <f t="shared" si="19"/>
        <v>0</v>
      </c>
      <c r="AM29" s="51">
        <f t="shared" si="5"/>
        <v>57.536166666666674</v>
      </c>
      <c r="AN29" s="51">
        <f t="shared" si="6"/>
        <v>0</v>
      </c>
      <c r="AO29" s="55"/>
    </row>
    <row r="30" spans="1:41" s="337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11" t="s">
        <v>183</v>
      </c>
      <c r="E30" s="312">
        <v>2026</v>
      </c>
      <c r="F30" s="312">
        <v>2027</v>
      </c>
      <c r="G30" s="307" t="s">
        <v>49</v>
      </c>
      <c r="H30" s="50" t="s">
        <v>49</v>
      </c>
      <c r="I30" s="50" t="s">
        <v>49</v>
      </c>
      <c r="J30" s="277">
        <v>0</v>
      </c>
      <c r="K30" s="52">
        <f t="shared" si="3"/>
        <v>13.826000000000001</v>
      </c>
      <c r="L30" s="315">
        <f>K30*0.1</f>
        <v>1.3826000000000001</v>
      </c>
      <c r="M30" s="315">
        <f>K30*0.3</f>
        <v>4.1478000000000002</v>
      </c>
      <c r="N30" s="315">
        <f>K30*0.6</f>
        <v>8.2956000000000003</v>
      </c>
      <c r="O30" s="51">
        <v>0</v>
      </c>
      <c r="P30" s="74" t="s">
        <v>49</v>
      </c>
      <c r="Q30" s="74" t="s">
        <v>49</v>
      </c>
      <c r="R30" s="74" t="s">
        <v>49</v>
      </c>
      <c r="S30" s="74" t="s">
        <v>49</v>
      </c>
      <c r="T30" s="77" t="str">
        <f>T31</f>
        <v>нд</v>
      </c>
      <c r="U30" s="277">
        <v>0</v>
      </c>
      <c r="V30" s="277">
        <v>0</v>
      </c>
      <c r="W30" s="51" t="s">
        <v>49</v>
      </c>
      <c r="X30" s="51" t="s">
        <v>49</v>
      </c>
      <c r="Y30" s="51" t="s">
        <v>49</v>
      </c>
      <c r="Z30" s="51" t="s">
        <v>49</v>
      </c>
      <c r="AA30" s="277">
        <v>0</v>
      </c>
      <c r="AB30" s="277">
        <v>0</v>
      </c>
      <c r="AC30" s="303">
        <v>0</v>
      </c>
      <c r="AD30" s="277">
        <v>0</v>
      </c>
      <c r="AE30" s="303">
        <v>10.241</v>
      </c>
      <c r="AF30" s="277">
        <v>0</v>
      </c>
      <c r="AG30" s="303">
        <v>3.585</v>
      </c>
      <c r="AH30" s="277">
        <v>0</v>
      </c>
      <c r="AI30" s="303">
        <v>0</v>
      </c>
      <c r="AJ30" s="277">
        <v>0</v>
      </c>
      <c r="AK30" s="303">
        <v>0</v>
      </c>
      <c r="AL30" s="277">
        <v>0</v>
      </c>
      <c r="AM30" s="51">
        <f t="shared" si="5"/>
        <v>13.826000000000001</v>
      </c>
      <c r="AN30" s="51">
        <f t="shared" si="6"/>
        <v>0</v>
      </c>
      <c r="AO30" s="55"/>
    </row>
    <row r="31" spans="1:41" s="337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11" t="s">
        <v>183</v>
      </c>
      <c r="E31" s="312">
        <v>2026</v>
      </c>
      <c r="F31" s="312">
        <v>2029</v>
      </c>
      <c r="G31" s="307" t="s">
        <v>49</v>
      </c>
      <c r="H31" s="50" t="s">
        <v>49</v>
      </c>
      <c r="I31" s="50" t="s">
        <v>49</v>
      </c>
      <c r="J31" s="277">
        <v>0</v>
      </c>
      <c r="K31" s="52">
        <f>AC31+AE31+AG31+AI31+AK31</f>
        <v>9.6859999999999999</v>
      </c>
      <c r="L31" s="315">
        <f t="shared" ref="L31:L32" si="20">K31*0.1</f>
        <v>0.96860000000000002</v>
      </c>
      <c r="M31" s="315">
        <f t="shared" ref="M31:M32" si="21">K31*0.3</f>
        <v>2.9057999999999997</v>
      </c>
      <c r="N31" s="315">
        <f t="shared" ref="N31:N32" si="22">K31*0.6</f>
        <v>5.8115999999999994</v>
      </c>
      <c r="O31" s="51">
        <v>0</v>
      </c>
      <c r="P31" s="74" t="s">
        <v>49</v>
      </c>
      <c r="Q31" s="74" t="s">
        <v>49</v>
      </c>
      <c r="R31" s="74" t="s">
        <v>49</v>
      </c>
      <c r="S31" s="74" t="s">
        <v>49</v>
      </c>
      <c r="T31" s="75" t="s">
        <v>49</v>
      </c>
      <c r="U31" s="277">
        <v>0</v>
      </c>
      <c r="V31" s="277">
        <v>0</v>
      </c>
      <c r="W31" s="51" t="s">
        <v>49</v>
      </c>
      <c r="X31" s="51" t="s">
        <v>49</v>
      </c>
      <c r="Y31" s="51" t="s">
        <v>49</v>
      </c>
      <c r="Z31" s="51" t="s">
        <v>49</v>
      </c>
      <c r="AA31" s="277">
        <v>0</v>
      </c>
      <c r="AB31" s="277">
        <v>0</v>
      </c>
      <c r="AC31" s="303">
        <v>0</v>
      </c>
      <c r="AD31" s="277">
        <v>0</v>
      </c>
      <c r="AE31" s="303">
        <v>0</v>
      </c>
      <c r="AF31" s="277">
        <v>0</v>
      </c>
      <c r="AG31" s="303">
        <v>9.6859999999999999</v>
      </c>
      <c r="AH31" s="277">
        <v>0</v>
      </c>
      <c r="AI31" s="303">
        <v>0</v>
      </c>
      <c r="AJ31" s="277">
        <v>0</v>
      </c>
      <c r="AK31" s="303">
        <v>0</v>
      </c>
      <c r="AL31" s="277">
        <v>0</v>
      </c>
      <c r="AM31" s="51">
        <f t="shared" si="5"/>
        <v>9.6859999999999999</v>
      </c>
      <c r="AN31" s="51">
        <f t="shared" si="6"/>
        <v>0</v>
      </c>
      <c r="AO31" s="55"/>
    </row>
    <row r="32" spans="1:41" s="337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11" t="s">
        <v>183</v>
      </c>
      <c r="E32" s="312">
        <v>2026</v>
      </c>
      <c r="F32" s="312">
        <v>2029</v>
      </c>
      <c r="G32" s="307" t="s">
        <v>49</v>
      </c>
      <c r="H32" s="50" t="str">
        <f>H33</f>
        <v>нд</v>
      </c>
      <c r="I32" s="50" t="str">
        <f>I33</f>
        <v>нд</v>
      </c>
      <c r="J32" s="277">
        <v>0</v>
      </c>
      <c r="K32" s="52">
        <f t="shared" si="3"/>
        <v>34.024166666666673</v>
      </c>
      <c r="L32" s="315">
        <f t="shared" si="20"/>
        <v>3.4024166666666673</v>
      </c>
      <c r="M32" s="315">
        <f t="shared" si="21"/>
        <v>10.207250000000002</v>
      </c>
      <c r="N32" s="315">
        <f t="shared" si="22"/>
        <v>20.414500000000004</v>
      </c>
      <c r="O32" s="51">
        <v>0</v>
      </c>
      <c r="P32" s="74" t="s">
        <v>49</v>
      </c>
      <c r="Q32" s="74" t="s">
        <v>49</v>
      </c>
      <c r="R32" s="74" t="s">
        <v>49</v>
      </c>
      <c r="S32" s="74" t="s">
        <v>49</v>
      </c>
      <c r="T32" s="75" t="s">
        <v>49</v>
      </c>
      <c r="U32" s="277">
        <v>0</v>
      </c>
      <c r="V32" s="277">
        <v>0</v>
      </c>
      <c r="W32" s="51" t="s">
        <v>49</v>
      </c>
      <c r="X32" s="51" t="s">
        <v>49</v>
      </c>
      <c r="Y32" s="51" t="s">
        <v>49</v>
      </c>
      <c r="Z32" s="51" t="s">
        <v>49</v>
      </c>
      <c r="AA32" s="277">
        <v>0</v>
      </c>
      <c r="AB32" s="277">
        <v>0</v>
      </c>
      <c r="AC32" s="303">
        <v>0</v>
      </c>
      <c r="AD32" s="277">
        <v>0</v>
      </c>
      <c r="AE32" s="303">
        <v>9.2700000000000014</v>
      </c>
      <c r="AF32" s="277">
        <v>0</v>
      </c>
      <c r="AG32" s="303">
        <v>0</v>
      </c>
      <c r="AH32" s="277">
        <v>0</v>
      </c>
      <c r="AI32" s="303">
        <v>10.004166666666668</v>
      </c>
      <c r="AJ32" s="277">
        <v>0</v>
      </c>
      <c r="AK32" s="303">
        <v>14.75</v>
      </c>
      <c r="AL32" s="277">
        <v>0</v>
      </c>
      <c r="AM32" s="51">
        <f t="shared" si="5"/>
        <v>34.024166666666673</v>
      </c>
      <c r="AN32" s="51">
        <f t="shared" si="6"/>
        <v>0</v>
      </c>
      <c r="AO32" s="63"/>
    </row>
    <row r="33" spans="1:41" s="62" customFormat="1" ht="25.5">
      <c r="A33" s="32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10" t="s">
        <v>49</v>
      </c>
      <c r="E33" s="310" t="s">
        <v>49</v>
      </c>
      <c r="F33" s="310" t="s">
        <v>49</v>
      </c>
      <c r="G33" s="310" t="s">
        <v>49</v>
      </c>
      <c r="H33" s="59" t="s">
        <v>49</v>
      </c>
      <c r="I33" s="59" t="s">
        <v>49</v>
      </c>
      <c r="J33" s="279">
        <f>J34+J36</f>
        <v>0</v>
      </c>
      <c r="K33" s="354">
        <f t="shared" si="3"/>
        <v>17.588000000000001</v>
      </c>
      <c r="L33" s="279">
        <f>L34+L36</f>
        <v>1.7588000000000001</v>
      </c>
      <c r="M33" s="279">
        <f t="shared" ref="M33:O33" si="23">M34+M36</f>
        <v>5.2763999999999998</v>
      </c>
      <c r="N33" s="279">
        <f t="shared" si="23"/>
        <v>10.5528</v>
      </c>
      <c r="O33" s="279">
        <f t="shared" si="23"/>
        <v>0</v>
      </c>
      <c r="P33" s="355" t="s">
        <v>49</v>
      </c>
      <c r="Q33" s="355" t="s">
        <v>49</v>
      </c>
      <c r="R33" s="355" t="s">
        <v>49</v>
      </c>
      <c r="S33" s="355" t="s">
        <v>49</v>
      </c>
      <c r="T33" s="76" t="s">
        <v>49</v>
      </c>
      <c r="U33" s="279">
        <f>U34+U36</f>
        <v>0</v>
      </c>
      <c r="V33" s="279">
        <f>V34+V36</f>
        <v>0</v>
      </c>
      <c r="W33" s="60" t="s">
        <v>49</v>
      </c>
      <c r="X33" s="60" t="s">
        <v>49</v>
      </c>
      <c r="Y33" s="60" t="s">
        <v>49</v>
      </c>
      <c r="Z33" s="60" t="s">
        <v>49</v>
      </c>
      <c r="AA33" s="279">
        <f t="shared" ref="AA33:AL33" si="24">AA34+AA36</f>
        <v>0</v>
      </c>
      <c r="AB33" s="279">
        <f t="shared" si="24"/>
        <v>0</v>
      </c>
      <c r="AC33" s="279">
        <f t="shared" si="24"/>
        <v>0</v>
      </c>
      <c r="AD33" s="279">
        <f t="shared" si="24"/>
        <v>0</v>
      </c>
      <c r="AE33" s="279">
        <f t="shared" si="24"/>
        <v>4.3970000000000002</v>
      </c>
      <c r="AF33" s="279">
        <f t="shared" si="24"/>
        <v>0</v>
      </c>
      <c r="AG33" s="279">
        <f t="shared" si="24"/>
        <v>4.3970000000000002</v>
      </c>
      <c r="AH33" s="279">
        <f t="shared" si="24"/>
        <v>0</v>
      </c>
      <c r="AI33" s="279">
        <f t="shared" si="24"/>
        <v>4.3970000000000002</v>
      </c>
      <c r="AJ33" s="279">
        <f t="shared" si="24"/>
        <v>0</v>
      </c>
      <c r="AK33" s="279">
        <f t="shared" si="24"/>
        <v>4.3970000000000002</v>
      </c>
      <c r="AL33" s="279">
        <f t="shared" si="24"/>
        <v>0</v>
      </c>
      <c r="AM33" s="60">
        <f t="shared" si="5"/>
        <v>17.588000000000001</v>
      </c>
      <c r="AN33" s="60">
        <f t="shared" si="6"/>
        <v>0</v>
      </c>
      <c r="AO33" s="58"/>
    </row>
    <row r="34" spans="1:41" s="337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9" t="s">
        <v>49</v>
      </c>
      <c r="E34" s="309" t="s">
        <v>49</v>
      </c>
      <c r="F34" s="309" t="s">
        <v>49</v>
      </c>
      <c r="G34" s="309" t="s">
        <v>49</v>
      </c>
      <c r="H34" s="50" t="s">
        <v>49</v>
      </c>
      <c r="I34" s="50" t="s">
        <v>49</v>
      </c>
      <c r="J34" s="277">
        <f>J35</f>
        <v>0</v>
      </c>
      <c r="K34" s="52">
        <f t="shared" si="3"/>
        <v>13.6</v>
      </c>
      <c r="L34" s="277">
        <f>L35</f>
        <v>1.36</v>
      </c>
      <c r="M34" s="277">
        <f t="shared" ref="M34:O34" si="25">M35</f>
        <v>4.08</v>
      </c>
      <c r="N34" s="277">
        <f t="shared" si="25"/>
        <v>8.16</v>
      </c>
      <c r="O34" s="277">
        <f t="shared" si="25"/>
        <v>0</v>
      </c>
      <c r="P34" s="74" t="s">
        <v>49</v>
      </c>
      <c r="Q34" s="74" t="s">
        <v>49</v>
      </c>
      <c r="R34" s="74" t="s">
        <v>49</v>
      </c>
      <c r="S34" s="74" t="s">
        <v>49</v>
      </c>
      <c r="T34" s="75" t="s">
        <v>49</v>
      </c>
      <c r="U34" s="277">
        <f>U35</f>
        <v>0</v>
      </c>
      <c r="V34" s="277">
        <f>V35</f>
        <v>0</v>
      </c>
      <c r="W34" s="51" t="s">
        <v>49</v>
      </c>
      <c r="X34" s="51" t="s">
        <v>49</v>
      </c>
      <c r="Y34" s="51" t="s">
        <v>49</v>
      </c>
      <c r="Z34" s="51" t="s">
        <v>49</v>
      </c>
      <c r="AA34" s="277">
        <f t="shared" ref="AA34:AL34" si="26">AA35</f>
        <v>0</v>
      </c>
      <c r="AB34" s="277">
        <f t="shared" si="26"/>
        <v>0</v>
      </c>
      <c r="AC34" s="277">
        <f t="shared" si="26"/>
        <v>0</v>
      </c>
      <c r="AD34" s="277">
        <f t="shared" si="26"/>
        <v>0</v>
      </c>
      <c r="AE34" s="277">
        <f t="shared" si="26"/>
        <v>3.4</v>
      </c>
      <c r="AF34" s="277">
        <f t="shared" si="26"/>
        <v>0</v>
      </c>
      <c r="AG34" s="277">
        <f t="shared" si="26"/>
        <v>3.4</v>
      </c>
      <c r="AH34" s="277">
        <f t="shared" si="26"/>
        <v>0</v>
      </c>
      <c r="AI34" s="277">
        <f t="shared" si="26"/>
        <v>3.4</v>
      </c>
      <c r="AJ34" s="277">
        <f t="shared" si="26"/>
        <v>0</v>
      </c>
      <c r="AK34" s="277">
        <f t="shared" si="26"/>
        <v>3.4</v>
      </c>
      <c r="AL34" s="277">
        <f t="shared" si="26"/>
        <v>0</v>
      </c>
      <c r="AM34" s="51">
        <f t="shared" si="5"/>
        <v>13.6</v>
      </c>
      <c r="AN34" s="51">
        <f t="shared" si="6"/>
        <v>0</v>
      </c>
      <c r="AO34" s="55"/>
    </row>
    <row r="35" spans="1:41" s="337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11" t="s">
        <v>183</v>
      </c>
      <c r="E35" s="312">
        <v>2026</v>
      </c>
      <c r="F35" s="312">
        <v>2029</v>
      </c>
      <c r="G35" s="307" t="s">
        <v>49</v>
      </c>
      <c r="H35" s="50" t="s">
        <v>49</v>
      </c>
      <c r="I35" s="50" t="s">
        <v>49</v>
      </c>
      <c r="J35" s="280">
        <v>0</v>
      </c>
      <c r="K35" s="52">
        <f t="shared" si="3"/>
        <v>13.6</v>
      </c>
      <c r="L35" s="315">
        <f t="shared" ref="L35" si="27">K35*0.1</f>
        <v>1.36</v>
      </c>
      <c r="M35" s="315">
        <f t="shared" ref="M35" si="28">K35*0.3</f>
        <v>4.08</v>
      </c>
      <c r="N35" s="315">
        <f t="shared" ref="N35" si="29">K35*0.6</f>
        <v>8.16</v>
      </c>
      <c r="O35" s="51">
        <v>0</v>
      </c>
      <c r="P35" s="74" t="s">
        <v>49</v>
      </c>
      <c r="Q35" s="74" t="s">
        <v>49</v>
      </c>
      <c r="R35" s="74" t="s">
        <v>49</v>
      </c>
      <c r="S35" s="74" t="s">
        <v>49</v>
      </c>
      <c r="T35" s="75" t="s">
        <v>49</v>
      </c>
      <c r="U35" s="280">
        <v>0</v>
      </c>
      <c r="V35" s="280">
        <v>0</v>
      </c>
      <c r="W35" s="51" t="s">
        <v>49</v>
      </c>
      <c r="X35" s="51" t="s">
        <v>49</v>
      </c>
      <c r="Y35" s="51" t="s">
        <v>49</v>
      </c>
      <c r="Z35" s="51" t="s">
        <v>49</v>
      </c>
      <c r="AA35" s="280">
        <v>0</v>
      </c>
      <c r="AB35" s="280">
        <v>0</v>
      </c>
      <c r="AC35" s="304">
        <v>0</v>
      </c>
      <c r="AD35" s="280">
        <v>0</v>
      </c>
      <c r="AE35" s="304">
        <v>3.4</v>
      </c>
      <c r="AF35" s="280">
        <v>0</v>
      </c>
      <c r="AG35" s="304">
        <v>3.4</v>
      </c>
      <c r="AH35" s="280">
        <v>0</v>
      </c>
      <c r="AI35" s="304">
        <v>3.4</v>
      </c>
      <c r="AJ35" s="280">
        <v>0</v>
      </c>
      <c r="AK35" s="304">
        <v>3.4</v>
      </c>
      <c r="AL35" s="280">
        <v>0</v>
      </c>
      <c r="AM35" s="51">
        <f t="shared" si="5"/>
        <v>13.6</v>
      </c>
      <c r="AN35" s="51">
        <f t="shared" si="6"/>
        <v>0</v>
      </c>
      <c r="AO35" s="55"/>
    </row>
    <row r="36" spans="1:41" s="337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9" t="s">
        <v>49</v>
      </c>
      <c r="E36" s="309" t="s">
        <v>49</v>
      </c>
      <c r="F36" s="309" t="s">
        <v>49</v>
      </c>
      <c r="G36" s="309" t="s">
        <v>49</v>
      </c>
      <c r="H36" s="51" t="s">
        <v>49</v>
      </c>
      <c r="I36" s="51" t="s">
        <v>49</v>
      </c>
      <c r="J36" s="281">
        <f>J37</f>
        <v>0</v>
      </c>
      <c r="K36" s="52">
        <f t="shared" si="3"/>
        <v>3.988</v>
      </c>
      <c r="L36" s="281">
        <f>L37</f>
        <v>0.39880000000000004</v>
      </c>
      <c r="M36" s="281">
        <f t="shared" ref="M36:O36" si="30">M37</f>
        <v>1.1963999999999999</v>
      </c>
      <c r="N36" s="281">
        <f t="shared" si="30"/>
        <v>2.3927999999999998</v>
      </c>
      <c r="O36" s="281">
        <f t="shared" si="30"/>
        <v>0</v>
      </c>
      <c r="P36" s="74" t="s">
        <v>49</v>
      </c>
      <c r="Q36" s="74" t="s">
        <v>49</v>
      </c>
      <c r="R36" s="74" t="s">
        <v>49</v>
      </c>
      <c r="S36" s="74" t="s">
        <v>49</v>
      </c>
      <c r="T36" s="75" t="s">
        <v>49</v>
      </c>
      <c r="U36" s="281">
        <f>U37</f>
        <v>0</v>
      </c>
      <c r="V36" s="281">
        <f>V37</f>
        <v>0</v>
      </c>
      <c r="W36" s="51" t="s">
        <v>49</v>
      </c>
      <c r="X36" s="51" t="s">
        <v>49</v>
      </c>
      <c r="Y36" s="51" t="s">
        <v>49</v>
      </c>
      <c r="Z36" s="51" t="s">
        <v>49</v>
      </c>
      <c r="AA36" s="281">
        <f t="shared" ref="AA36:AL36" si="31">AA37</f>
        <v>0</v>
      </c>
      <c r="AB36" s="281">
        <f t="shared" si="31"/>
        <v>0</v>
      </c>
      <c r="AC36" s="281">
        <f t="shared" si="31"/>
        <v>0</v>
      </c>
      <c r="AD36" s="281">
        <f t="shared" si="31"/>
        <v>0</v>
      </c>
      <c r="AE36" s="281">
        <f t="shared" si="31"/>
        <v>0.997</v>
      </c>
      <c r="AF36" s="281">
        <f t="shared" si="31"/>
        <v>0</v>
      </c>
      <c r="AG36" s="281">
        <f t="shared" si="31"/>
        <v>0.997</v>
      </c>
      <c r="AH36" s="281">
        <f t="shared" si="31"/>
        <v>0</v>
      </c>
      <c r="AI36" s="281">
        <f t="shared" si="31"/>
        <v>0.997</v>
      </c>
      <c r="AJ36" s="281">
        <f t="shared" si="31"/>
        <v>0</v>
      </c>
      <c r="AK36" s="281">
        <f t="shared" si="31"/>
        <v>0.997</v>
      </c>
      <c r="AL36" s="281">
        <f t="shared" si="31"/>
        <v>0</v>
      </c>
      <c r="AM36" s="51">
        <f t="shared" si="5"/>
        <v>3.988</v>
      </c>
      <c r="AN36" s="51">
        <f t="shared" si="6"/>
        <v>0</v>
      </c>
      <c r="AO36" s="64"/>
    </row>
    <row r="37" spans="1:41" s="337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9" t="s">
        <v>183</v>
      </c>
      <c r="E37" s="312">
        <v>2026</v>
      </c>
      <c r="F37" s="312">
        <v>2029</v>
      </c>
      <c r="G37" s="307" t="s">
        <v>49</v>
      </c>
      <c r="H37" s="50" t="s">
        <v>49</v>
      </c>
      <c r="I37" s="50" t="s">
        <v>49</v>
      </c>
      <c r="J37" s="280">
        <v>0</v>
      </c>
      <c r="K37" s="52">
        <f t="shared" si="3"/>
        <v>3.988</v>
      </c>
      <c r="L37" s="315">
        <f>K37*0.1</f>
        <v>0.39880000000000004</v>
      </c>
      <c r="M37" s="315">
        <f>K37*0.3</f>
        <v>1.1963999999999999</v>
      </c>
      <c r="N37" s="315">
        <f>K37*0.6</f>
        <v>2.3927999999999998</v>
      </c>
      <c r="O37" s="73">
        <f>O38</f>
        <v>0</v>
      </c>
      <c r="P37" s="74" t="s">
        <v>49</v>
      </c>
      <c r="Q37" s="74" t="s">
        <v>49</v>
      </c>
      <c r="R37" s="74" t="s">
        <v>49</v>
      </c>
      <c r="S37" s="74" t="s">
        <v>49</v>
      </c>
      <c r="T37" s="75" t="s">
        <v>49</v>
      </c>
      <c r="U37" s="280">
        <v>0</v>
      </c>
      <c r="V37" s="280">
        <v>0</v>
      </c>
      <c r="W37" s="51" t="s">
        <v>49</v>
      </c>
      <c r="X37" s="51" t="s">
        <v>49</v>
      </c>
      <c r="Y37" s="51" t="s">
        <v>49</v>
      </c>
      <c r="Z37" s="51" t="s">
        <v>49</v>
      </c>
      <c r="AA37" s="280">
        <v>0</v>
      </c>
      <c r="AB37" s="280">
        <v>0</v>
      </c>
      <c r="AC37" s="304">
        <v>0</v>
      </c>
      <c r="AD37" s="280">
        <v>0</v>
      </c>
      <c r="AE37" s="304">
        <v>0.997</v>
      </c>
      <c r="AF37" s="280">
        <v>0</v>
      </c>
      <c r="AG37" s="304">
        <v>0.997</v>
      </c>
      <c r="AH37" s="280">
        <v>0</v>
      </c>
      <c r="AI37" s="304">
        <v>0.997</v>
      </c>
      <c r="AJ37" s="280">
        <v>0</v>
      </c>
      <c r="AK37" s="304">
        <v>0.997</v>
      </c>
      <c r="AL37" s="280">
        <v>0</v>
      </c>
      <c r="AM37" s="51">
        <f t="shared" si="5"/>
        <v>3.988</v>
      </c>
      <c r="AN37" s="51">
        <f t="shared" si="6"/>
        <v>0</v>
      </c>
      <c r="AO37" s="55"/>
    </row>
    <row r="38" spans="1:41" s="62" customFormat="1" ht="38.25">
      <c r="A38" s="32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10" t="s">
        <v>49</v>
      </c>
      <c r="E38" s="310" t="s">
        <v>49</v>
      </c>
      <c r="F38" s="310" t="s">
        <v>49</v>
      </c>
      <c r="G38" s="310" t="s">
        <v>49</v>
      </c>
      <c r="H38" s="59" t="s">
        <v>49</v>
      </c>
      <c r="I38" s="59" t="s">
        <v>49</v>
      </c>
      <c r="J38" s="282">
        <f>J39</f>
        <v>0</v>
      </c>
      <c r="K38" s="354">
        <f t="shared" si="3"/>
        <v>6.4</v>
      </c>
      <c r="L38" s="282">
        <f>L39</f>
        <v>0.64000000000000012</v>
      </c>
      <c r="M38" s="282">
        <f t="shared" ref="M38:O39" si="32">M39</f>
        <v>1.92</v>
      </c>
      <c r="N38" s="282">
        <f t="shared" si="32"/>
        <v>3.84</v>
      </c>
      <c r="O38" s="282">
        <f t="shared" si="32"/>
        <v>0</v>
      </c>
      <c r="P38" s="355" t="s">
        <v>49</v>
      </c>
      <c r="Q38" s="355" t="s">
        <v>49</v>
      </c>
      <c r="R38" s="355" t="s">
        <v>49</v>
      </c>
      <c r="S38" s="355" t="s">
        <v>49</v>
      </c>
      <c r="T38" s="76" t="s">
        <v>49</v>
      </c>
      <c r="U38" s="282">
        <f>U39</f>
        <v>0</v>
      </c>
      <c r="V38" s="282">
        <f>V39</f>
        <v>0</v>
      </c>
      <c r="W38" s="60" t="s">
        <v>49</v>
      </c>
      <c r="X38" s="60" t="s">
        <v>49</v>
      </c>
      <c r="Y38" s="60" t="s">
        <v>49</v>
      </c>
      <c r="Z38" s="60" t="s">
        <v>49</v>
      </c>
      <c r="AA38" s="282">
        <f t="shared" ref="AA38:AL39" si="33">AA39</f>
        <v>0</v>
      </c>
      <c r="AB38" s="282">
        <f t="shared" si="33"/>
        <v>0</v>
      </c>
      <c r="AC38" s="282">
        <f t="shared" si="33"/>
        <v>0</v>
      </c>
      <c r="AD38" s="282">
        <f t="shared" si="33"/>
        <v>0</v>
      </c>
      <c r="AE38" s="282">
        <f t="shared" si="33"/>
        <v>1.6</v>
      </c>
      <c r="AF38" s="282">
        <f t="shared" si="33"/>
        <v>0</v>
      </c>
      <c r="AG38" s="282">
        <f t="shared" si="33"/>
        <v>1.6</v>
      </c>
      <c r="AH38" s="282">
        <f t="shared" si="33"/>
        <v>0</v>
      </c>
      <c r="AI38" s="282">
        <f t="shared" si="33"/>
        <v>1.6</v>
      </c>
      <c r="AJ38" s="282">
        <f t="shared" si="33"/>
        <v>0</v>
      </c>
      <c r="AK38" s="282">
        <f t="shared" si="33"/>
        <v>1.6</v>
      </c>
      <c r="AL38" s="282">
        <f t="shared" si="33"/>
        <v>0</v>
      </c>
      <c r="AM38" s="60">
        <f t="shared" si="5"/>
        <v>6.4</v>
      </c>
      <c r="AN38" s="60">
        <f t="shared" si="6"/>
        <v>0</v>
      </c>
      <c r="AO38" s="61"/>
    </row>
    <row r="39" spans="1:41" s="337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9" t="s">
        <v>49</v>
      </c>
      <c r="E39" s="309" t="s">
        <v>49</v>
      </c>
      <c r="F39" s="309" t="s">
        <v>49</v>
      </c>
      <c r="G39" s="309" t="s">
        <v>49</v>
      </c>
      <c r="H39" s="50" t="s">
        <v>49</v>
      </c>
      <c r="I39" s="50" t="s">
        <v>49</v>
      </c>
      <c r="J39" s="281">
        <f>J40</f>
        <v>0</v>
      </c>
      <c r="K39" s="52">
        <f t="shared" si="3"/>
        <v>6.4</v>
      </c>
      <c r="L39" s="281">
        <f t="shared" ref="L39" si="34">L40</f>
        <v>0.64000000000000012</v>
      </c>
      <c r="M39" s="281">
        <f t="shared" si="32"/>
        <v>1.92</v>
      </c>
      <c r="N39" s="281">
        <f t="shared" si="32"/>
        <v>3.84</v>
      </c>
      <c r="O39" s="281">
        <f t="shared" si="32"/>
        <v>0</v>
      </c>
      <c r="P39" s="74" t="s">
        <v>49</v>
      </c>
      <c r="Q39" s="74" t="s">
        <v>49</v>
      </c>
      <c r="R39" s="74" t="s">
        <v>49</v>
      </c>
      <c r="S39" s="74" t="s">
        <v>49</v>
      </c>
      <c r="T39" s="75" t="s">
        <v>49</v>
      </c>
      <c r="U39" s="281">
        <f>U40</f>
        <v>0</v>
      </c>
      <c r="V39" s="281">
        <f>V40</f>
        <v>0</v>
      </c>
      <c r="W39" s="51" t="s">
        <v>49</v>
      </c>
      <c r="X39" s="51" t="s">
        <v>49</v>
      </c>
      <c r="Y39" s="51" t="s">
        <v>49</v>
      </c>
      <c r="Z39" s="51" t="s">
        <v>49</v>
      </c>
      <c r="AA39" s="281">
        <f t="shared" si="33"/>
        <v>0</v>
      </c>
      <c r="AB39" s="281">
        <f t="shared" si="33"/>
        <v>0</v>
      </c>
      <c r="AC39" s="281">
        <f t="shared" si="33"/>
        <v>0</v>
      </c>
      <c r="AD39" s="281">
        <f t="shared" si="33"/>
        <v>0</v>
      </c>
      <c r="AE39" s="281">
        <f t="shared" si="33"/>
        <v>1.6</v>
      </c>
      <c r="AF39" s="281">
        <f t="shared" si="33"/>
        <v>0</v>
      </c>
      <c r="AG39" s="281">
        <f t="shared" si="33"/>
        <v>1.6</v>
      </c>
      <c r="AH39" s="281">
        <f t="shared" si="33"/>
        <v>0</v>
      </c>
      <c r="AI39" s="281">
        <f t="shared" si="33"/>
        <v>1.6</v>
      </c>
      <c r="AJ39" s="281">
        <f t="shared" si="33"/>
        <v>0</v>
      </c>
      <c r="AK39" s="281">
        <f t="shared" si="33"/>
        <v>1.6</v>
      </c>
      <c r="AL39" s="281">
        <f t="shared" si="33"/>
        <v>0</v>
      </c>
      <c r="AM39" s="51">
        <f t="shared" si="5"/>
        <v>6.4</v>
      </c>
      <c r="AN39" s="51">
        <f t="shared" si="6"/>
        <v>0</v>
      </c>
      <c r="AO39" s="55"/>
    </row>
    <row r="40" spans="1:41" s="337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11" t="s">
        <v>183</v>
      </c>
      <c r="E40" s="312">
        <v>2026</v>
      </c>
      <c r="F40" s="312">
        <v>2029</v>
      </c>
      <c r="G40" s="307" t="s">
        <v>49</v>
      </c>
      <c r="H40" s="50" t="s">
        <v>49</v>
      </c>
      <c r="I40" s="50" t="s">
        <v>49</v>
      </c>
      <c r="J40" s="280">
        <v>0</v>
      </c>
      <c r="K40" s="52">
        <f t="shared" si="3"/>
        <v>6.4</v>
      </c>
      <c r="L40" s="315">
        <f>K40*0.1</f>
        <v>0.64000000000000012</v>
      </c>
      <c r="M40" s="315">
        <f>K40*0.3</f>
        <v>1.92</v>
      </c>
      <c r="N40" s="315">
        <f>K40*0.6</f>
        <v>3.84</v>
      </c>
      <c r="O40" s="51">
        <v>0</v>
      </c>
      <c r="P40" s="74" t="s">
        <v>49</v>
      </c>
      <c r="Q40" s="74" t="s">
        <v>49</v>
      </c>
      <c r="R40" s="74" t="s">
        <v>49</v>
      </c>
      <c r="S40" s="74" t="s">
        <v>49</v>
      </c>
      <c r="T40" s="75" t="s">
        <v>49</v>
      </c>
      <c r="U40" s="280">
        <v>0</v>
      </c>
      <c r="V40" s="280">
        <v>0</v>
      </c>
      <c r="W40" s="51" t="s">
        <v>49</v>
      </c>
      <c r="X40" s="51" t="s">
        <v>49</v>
      </c>
      <c r="Y40" s="51" t="s">
        <v>49</v>
      </c>
      <c r="Z40" s="51" t="s">
        <v>49</v>
      </c>
      <c r="AA40" s="280">
        <v>0</v>
      </c>
      <c r="AB40" s="280">
        <v>0</v>
      </c>
      <c r="AC40" s="304">
        <v>0</v>
      </c>
      <c r="AD40" s="280">
        <v>0</v>
      </c>
      <c r="AE40" s="304">
        <v>1.6</v>
      </c>
      <c r="AF40" s="280">
        <v>0</v>
      </c>
      <c r="AG40" s="304">
        <v>1.6</v>
      </c>
      <c r="AH40" s="280">
        <v>0</v>
      </c>
      <c r="AI40" s="304">
        <v>1.6</v>
      </c>
      <c r="AJ40" s="280">
        <v>0</v>
      </c>
      <c r="AK40" s="304">
        <v>1.6</v>
      </c>
      <c r="AL40" s="280">
        <v>0</v>
      </c>
      <c r="AM40" s="51">
        <f t="shared" si="5"/>
        <v>6.4</v>
      </c>
      <c r="AN40" s="51">
        <f t="shared" si="6"/>
        <v>0</v>
      </c>
      <c r="AO40" s="55"/>
    </row>
    <row r="41" spans="1:41" s="36" customFormat="1"/>
    <row r="42" spans="1:41" s="36" customFormat="1" ht="21" customHeight="1">
      <c r="AI42" s="65"/>
    </row>
    <row r="43" spans="1:41" s="36" customFormat="1"/>
    <row r="44" spans="1:41" s="36" customFormat="1"/>
    <row r="45" spans="1:41" s="36" customFormat="1"/>
    <row r="46" spans="1:41" s="36" customFormat="1"/>
    <row r="47" spans="1:41" s="36" customFormat="1"/>
    <row r="48" spans="1:41" s="36" customFormat="1"/>
    <row r="49" spans="1:49" s="36" customFormat="1"/>
    <row r="50" spans="1:49" s="36" customFormat="1">
      <c r="K50" s="66"/>
      <c r="P50" s="66"/>
      <c r="AF50" s="66"/>
      <c r="AG50" s="66"/>
      <c r="AH50" s="66"/>
    </row>
    <row r="51" spans="1:49" s="36" customFormat="1">
      <c r="K51" s="66"/>
      <c r="P51" s="66"/>
      <c r="AF51" s="66"/>
      <c r="AG51" s="66"/>
      <c r="AH51" s="66"/>
    </row>
    <row r="52" spans="1:49" s="36" customFormat="1">
      <c r="K52" s="66"/>
      <c r="P52" s="66"/>
      <c r="AF52" s="66"/>
      <c r="AG52" s="66"/>
      <c r="AH52" s="66"/>
    </row>
    <row r="53" spans="1:49" s="36" customFormat="1">
      <c r="K53" s="66"/>
      <c r="P53" s="66"/>
      <c r="AF53" s="66"/>
      <c r="AG53" s="66"/>
      <c r="AH53" s="66"/>
    </row>
    <row r="54" spans="1:49" s="66" customFormat="1">
      <c r="A54" s="36"/>
      <c r="B54" s="36"/>
      <c r="C54" s="36"/>
      <c r="D54" s="36"/>
      <c r="E54" s="36"/>
      <c r="F54" s="36"/>
      <c r="G54" s="36"/>
      <c r="H54" s="36"/>
      <c r="I54" s="36"/>
      <c r="J54" s="36"/>
      <c r="L54" s="36"/>
      <c r="M54" s="36"/>
      <c r="N54" s="36"/>
      <c r="O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</row>
    <row r="55" spans="1:49" s="66" customFormat="1">
      <c r="A55" s="36"/>
      <c r="B55" s="36"/>
      <c r="C55" s="36"/>
      <c r="D55" s="36"/>
      <c r="E55" s="36"/>
      <c r="F55" s="36"/>
      <c r="G55" s="36"/>
      <c r="H55" s="36"/>
      <c r="I55" s="36"/>
      <c r="J55" s="36"/>
      <c r="L55" s="36"/>
      <c r="M55" s="36"/>
      <c r="N55" s="36"/>
      <c r="O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</row>
    <row r="56" spans="1:49" s="66" customFormat="1">
      <c r="A56" s="36"/>
      <c r="B56" s="36"/>
      <c r="C56" s="36"/>
      <c r="D56" s="36"/>
      <c r="E56" s="36"/>
      <c r="F56" s="36"/>
      <c r="G56" s="36"/>
      <c r="H56" s="36"/>
      <c r="I56" s="36"/>
      <c r="J56" s="36"/>
      <c r="L56" s="36"/>
      <c r="M56" s="36"/>
      <c r="N56" s="36"/>
      <c r="O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</row>
    <row r="57" spans="1:49" s="66" customFormat="1">
      <c r="A57" s="36"/>
      <c r="B57" s="36"/>
      <c r="C57" s="36"/>
      <c r="D57" s="36"/>
      <c r="E57" s="36"/>
      <c r="F57" s="36"/>
      <c r="G57" s="36"/>
      <c r="H57" s="36"/>
      <c r="I57" s="36"/>
      <c r="J57" s="36"/>
      <c r="L57" s="36"/>
      <c r="M57" s="36"/>
      <c r="N57" s="36"/>
      <c r="O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</row>
    <row r="58" spans="1:49" s="66" customFormat="1">
      <c r="A58" s="36"/>
      <c r="B58" s="36"/>
      <c r="C58" s="36"/>
      <c r="D58" s="36"/>
      <c r="E58" s="36"/>
      <c r="F58" s="36"/>
      <c r="G58" s="36"/>
      <c r="H58" s="36"/>
      <c r="I58" s="36"/>
      <c r="J58" s="36"/>
      <c r="L58" s="36"/>
      <c r="M58" s="36"/>
      <c r="N58" s="36"/>
      <c r="O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</row>
    <row r="59" spans="1:49" s="66" customFormat="1">
      <c r="A59" s="36"/>
      <c r="B59" s="36"/>
      <c r="C59" s="36"/>
      <c r="D59" s="36"/>
      <c r="E59" s="36"/>
      <c r="F59" s="36"/>
      <c r="G59" s="36"/>
      <c r="H59" s="36"/>
      <c r="I59" s="36"/>
      <c r="J59" s="36"/>
      <c r="L59" s="36"/>
      <c r="M59" s="36"/>
      <c r="N59" s="36"/>
      <c r="O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</row>
    <row r="60" spans="1:49" s="66" customFormat="1">
      <c r="A60" s="36"/>
      <c r="B60" s="36"/>
      <c r="C60" s="36"/>
      <c r="D60" s="36"/>
      <c r="E60" s="36"/>
      <c r="F60" s="36"/>
      <c r="G60" s="36"/>
      <c r="H60" s="36"/>
      <c r="I60" s="36"/>
      <c r="J60" s="36"/>
      <c r="L60" s="36"/>
      <c r="M60" s="36"/>
      <c r="N60" s="36"/>
      <c r="O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</row>
    <row r="61" spans="1:49" s="66" customFormat="1">
      <c r="A61" s="36"/>
      <c r="B61" s="36"/>
      <c r="C61" s="36"/>
      <c r="D61" s="36"/>
      <c r="E61" s="36"/>
      <c r="F61" s="36"/>
      <c r="G61" s="36"/>
      <c r="H61" s="36"/>
      <c r="I61" s="36"/>
      <c r="J61" s="36"/>
      <c r="L61" s="36"/>
      <c r="M61" s="36"/>
      <c r="N61" s="36"/>
      <c r="O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</row>
    <row r="62" spans="1:49" s="66" customFormat="1">
      <c r="A62" s="36"/>
      <c r="B62" s="36"/>
      <c r="C62" s="36"/>
      <c r="D62" s="36"/>
      <c r="E62" s="36"/>
      <c r="F62" s="36"/>
      <c r="G62" s="36"/>
      <c r="H62" s="36"/>
      <c r="I62" s="36"/>
      <c r="J62" s="36"/>
      <c r="L62" s="36"/>
      <c r="M62" s="36"/>
      <c r="N62" s="36"/>
      <c r="O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</row>
    <row r="63" spans="1:49" s="66" customFormat="1">
      <c r="A63" s="36"/>
      <c r="B63" s="36"/>
      <c r="C63" s="36"/>
      <c r="D63" s="36"/>
      <c r="E63" s="36"/>
      <c r="F63" s="36"/>
      <c r="G63" s="36"/>
      <c r="H63" s="36"/>
      <c r="I63" s="36"/>
      <c r="J63" s="36"/>
      <c r="L63" s="36"/>
      <c r="M63" s="36"/>
      <c r="N63" s="36"/>
      <c r="O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</row>
    <row r="64" spans="1:49" s="66" customFormat="1">
      <c r="A64" s="36"/>
      <c r="B64" s="36"/>
      <c r="C64" s="36"/>
      <c r="D64" s="36"/>
      <c r="E64" s="36"/>
      <c r="F64" s="36"/>
      <c r="G64" s="36"/>
      <c r="H64" s="36"/>
      <c r="I64" s="36"/>
      <c r="J64" s="36"/>
      <c r="L64" s="36"/>
      <c r="M64" s="36"/>
      <c r="N64" s="36"/>
      <c r="O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</row>
    <row r="65" spans="1:49" s="66" customFormat="1">
      <c r="A65" s="36"/>
      <c r="B65" s="36"/>
      <c r="C65" s="36"/>
      <c r="D65" s="36"/>
      <c r="E65" s="36"/>
      <c r="F65" s="36"/>
      <c r="G65" s="36"/>
      <c r="H65" s="36"/>
      <c r="I65" s="36"/>
      <c r="J65" s="36"/>
      <c r="L65" s="36"/>
      <c r="M65" s="36"/>
      <c r="N65" s="36"/>
      <c r="O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</row>
    <row r="66" spans="1:49" s="66" customFormat="1">
      <c r="A66" s="36"/>
      <c r="B66" s="36"/>
      <c r="C66" s="36"/>
      <c r="D66" s="36"/>
      <c r="E66" s="36"/>
      <c r="F66" s="36"/>
      <c r="G66" s="36"/>
      <c r="H66" s="36"/>
      <c r="I66" s="36"/>
      <c r="J66" s="36"/>
      <c r="L66" s="36"/>
      <c r="M66" s="36"/>
      <c r="N66" s="36"/>
      <c r="O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</row>
    <row r="67" spans="1:49" s="66" customFormat="1">
      <c r="A67" s="36"/>
      <c r="B67" s="36"/>
      <c r="C67" s="36"/>
      <c r="D67" s="36"/>
      <c r="E67" s="36"/>
      <c r="F67" s="36"/>
      <c r="G67" s="36"/>
      <c r="H67" s="36"/>
      <c r="I67" s="36"/>
      <c r="J67" s="36"/>
      <c r="L67" s="36"/>
      <c r="M67" s="36"/>
      <c r="N67" s="36"/>
      <c r="O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</row>
    <row r="68" spans="1:49" s="66" customFormat="1">
      <c r="A68" s="36"/>
      <c r="B68" s="36"/>
      <c r="C68" s="36"/>
      <c r="D68" s="36"/>
      <c r="E68" s="36"/>
      <c r="F68" s="36"/>
      <c r="G68" s="36"/>
      <c r="H68" s="36"/>
      <c r="I68" s="36"/>
      <c r="J68" s="36"/>
      <c r="L68" s="36"/>
      <c r="M68" s="36"/>
      <c r="N68" s="36"/>
      <c r="O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</row>
    <row r="69" spans="1:49" s="66" customFormat="1">
      <c r="A69" s="36"/>
      <c r="B69" s="36"/>
      <c r="C69" s="36"/>
      <c r="D69" s="36"/>
      <c r="E69" s="36"/>
      <c r="F69" s="36"/>
      <c r="G69" s="36"/>
      <c r="H69" s="36"/>
      <c r="I69" s="36"/>
      <c r="J69" s="36"/>
      <c r="L69" s="36"/>
      <c r="M69" s="36"/>
      <c r="N69" s="36"/>
      <c r="O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</row>
    <row r="70" spans="1:49" s="66" customFormat="1">
      <c r="A70" s="36"/>
      <c r="B70" s="36"/>
      <c r="C70" s="36"/>
      <c r="D70" s="36"/>
      <c r="E70" s="36"/>
      <c r="F70" s="36"/>
      <c r="G70" s="36"/>
      <c r="H70" s="36"/>
      <c r="I70" s="36"/>
      <c r="J70" s="36"/>
      <c r="L70" s="36"/>
      <c r="M70" s="36"/>
      <c r="N70" s="36"/>
      <c r="O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</row>
    <row r="71" spans="1:49" s="66" customFormat="1">
      <c r="A71" s="36"/>
      <c r="B71" s="36"/>
      <c r="C71" s="36"/>
      <c r="D71" s="36"/>
      <c r="E71" s="36"/>
      <c r="F71" s="36"/>
      <c r="G71" s="36"/>
      <c r="H71" s="36"/>
      <c r="I71" s="36"/>
      <c r="J71" s="36"/>
      <c r="L71" s="36"/>
      <c r="M71" s="36"/>
      <c r="N71" s="36"/>
      <c r="O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</row>
    <row r="72" spans="1:49" s="66" customFormat="1">
      <c r="A72" s="36"/>
      <c r="B72" s="36"/>
      <c r="C72" s="36"/>
      <c r="D72" s="36"/>
      <c r="E72" s="36"/>
      <c r="F72" s="36"/>
      <c r="G72" s="36"/>
      <c r="H72" s="36"/>
      <c r="I72" s="36"/>
      <c r="J72" s="36"/>
      <c r="L72" s="36"/>
      <c r="M72" s="36"/>
      <c r="N72" s="36"/>
      <c r="O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</row>
    <row r="73" spans="1:49" s="66" customFormat="1">
      <c r="A73" s="36"/>
      <c r="B73" s="36"/>
      <c r="C73" s="36"/>
      <c r="D73" s="36"/>
      <c r="E73" s="36"/>
      <c r="F73" s="36"/>
      <c r="G73" s="36"/>
      <c r="H73" s="36"/>
      <c r="I73" s="36"/>
      <c r="J73" s="36"/>
      <c r="L73" s="36"/>
      <c r="M73" s="36"/>
      <c r="N73" s="36"/>
      <c r="O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</row>
    <row r="74" spans="1:49" s="66" customFormat="1">
      <c r="A74" s="36"/>
      <c r="B74" s="36"/>
      <c r="C74" s="36"/>
      <c r="D74" s="36"/>
      <c r="E74" s="36"/>
      <c r="F74" s="36"/>
      <c r="G74" s="36"/>
      <c r="H74" s="36"/>
      <c r="I74" s="36"/>
      <c r="J74" s="36"/>
      <c r="L74" s="36"/>
      <c r="M74" s="36"/>
      <c r="N74" s="36"/>
      <c r="O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</row>
    <row r="75" spans="1:49" s="66" customFormat="1">
      <c r="A75" s="36"/>
      <c r="B75" s="36"/>
      <c r="C75" s="36"/>
      <c r="D75" s="36"/>
      <c r="E75" s="36"/>
      <c r="F75" s="36"/>
      <c r="G75" s="36"/>
      <c r="H75" s="36"/>
      <c r="I75" s="36"/>
      <c r="J75" s="36"/>
      <c r="L75" s="36"/>
      <c r="M75" s="36"/>
      <c r="N75" s="36"/>
      <c r="O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</row>
    <row r="76" spans="1:49" s="66" customFormat="1">
      <c r="A76" s="36"/>
      <c r="B76" s="36"/>
      <c r="C76" s="36"/>
      <c r="D76" s="36"/>
      <c r="E76" s="36"/>
      <c r="F76" s="36"/>
      <c r="G76" s="36"/>
      <c r="H76" s="36"/>
      <c r="I76" s="36"/>
      <c r="J76" s="36"/>
      <c r="L76" s="36"/>
      <c r="M76" s="36"/>
      <c r="N76" s="36"/>
      <c r="O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</row>
    <row r="77" spans="1:49" s="66" customFormat="1">
      <c r="A77" s="36"/>
      <c r="B77" s="36"/>
      <c r="C77" s="36"/>
      <c r="D77" s="36"/>
      <c r="E77" s="36"/>
      <c r="F77" s="36"/>
      <c r="G77" s="36"/>
      <c r="H77" s="36"/>
      <c r="I77" s="36"/>
      <c r="J77" s="36"/>
      <c r="L77" s="36"/>
      <c r="M77" s="36"/>
      <c r="N77" s="36"/>
      <c r="O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</row>
    <row r="78" spans="1:49" s="66" customFormat="1">
      <c r="A78" s="36"/>
      <c r="B78" s="36"/>
      <c r="C78" s="36"/>
      <c r="D78" s="36"/>
      <c r="E78" s="36"/>
      <c r="F78" s="36"/>
      <c r="G78" s="36"/>
      <c r="H78" s="36"/>
      <c r="I78" s="36"/>
      <c r="J78" s="36"/>
      <c r="L78" s="36"/>
      <c r="M78" s="36"/>
      <c r="N78" s="36"/>
      <c r="O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</row>
    <row r="79" spans="1:49" s="66" customFormat="1">
      <c r="A79" s="36"/>
      <c r="B79" s="36"/>
      <c r="C79" s="36"/>
      <c r="D79" s="36"/>
      <c r="E79" s="36"/>
      <c r="F79" s="36"/>
      <c r="G79" s="36"/>
      <c r="H79" s="36"/>
      <c r="I79" s="36"/>
      <c r="J79" s="36"/>
      <c r="L79" s="36"/>
      <c r="M79" s="36"/>
      <c r="N79" s="36"/>
      <c r="O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</row>
    <row r="80" spans="1:49" s="66" customFormat="1">
      <c r="A80" s="36"/>
      <c r="B80" s="36"/>
      <c r="C80" s="36"/>
      <c r="D80" s="36"/>
      <c r="E80" s="36"/>
      <c r="F80" s="36"/>
      <c r="G80" s="36"/>
      <c r="H80" s="36"/>
      <c r="I80" s="36"/>
      <c r="J80" s="36"/>
      <c r="L80" s="36"/>
      <c r="M80" s="36"/>
      <c r="N80" s="36"/>
      <c r="O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</row>
    <row r="81" spans="1:49" s="66" customFormat="1">
      <c r="A81" s="36"/>
      <c r="B81" s="36"/>
      <c r="C81" s="36"/>
      <c r="D81" s="36"/>
      <c r="E81" s="36"/>
      <c r="F81" s="36"/>
      <c r="G81" s="36"/>
      <c r="H81" s="36"/>
      <c r="I81" s="36"/>
      <c r="J81" s="36"/>
      <c r="L81" s="36"/>
      <c r="M81" s="36"/>
      <c r="N81" s="36"/>
      <c r="O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</row>
    <row r="82" spans="1:49" s="66" customFormat="1">
      <c r="A82" s="36"/>
      <c r="B82" s="36"/>
      <c r="C82" s="36"/>
      <c r="D82" s="36"/>
      <c r="E82" s="36"/>
      <c r="F82" s="36"/>
      <c r="G82" s="36"/>
      <c r="H82" s="36"/>
      <c r="I82" s="36"/>
      <c r="J82" s="36"/>
      <c r="L82" s="36"/>
      <c r="M82" s="36"/>
      <c r="N82" s="36"/>
      <c r="O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</row>
    <row r="83" spans="1:49" s="66" customFormat="1">
      <c r="A83" s="36"/>
      <c r="B83" s="36"/>
      <c r="C83" s="36"/>
      <c r="D83" s="36"/>
      <c r="E83" s="36"/>
      <c r="F83" s="36"/>
      <c r="G83" s="36"/>
      <c r="H83" s="36"/>
      <c r="I83" s="36"/>
      <c r="J83" s="36"/>
      <c r="L83" s="36"/>
      <c r="M83" s="36"/>
      <c r="N83" s="36"/>
      <c r="O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</row>
    <row r="84" spans="1:49" s="66" customFormat="1">
      <c r="A84" s="36"/>
      <c r="B84" s="36"/>
      <c r="C84" s="36"/>
      <c r="D84" s="36"/>
      <c r="E84" s="36"/>
      <c r="F84" s="36"/>
      <c r="G84" s="36"/>
      <c r="H84" s="36"/>
      <c r="I84" s="36"/>
      <c r="J84" s="36"/>
      <c r="L84" s="36"/>
      <c r="M84" s="36"/>
      <c r="N84" s="36"/>
      <c r="O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</row>
    <row r="85" spans="1:49" s="66" customFormat="1">
      <c r="A85" s="36"/>
      <c r="B85" s="36"/>
      <c r="C85" s="36"/>
      <c r="D85" s="36"/>
      <c r="E85" s="36"/>
      <c r="F85" s="36"/>
      <c r="G85" s="36"/>
      <c r="H85" s="36"/>
      <c r="I85" s="36"/>
      <c r="J85" s="36"/>
      <c r="L85" s="36"/>
      <c r="M85" s="36"/>
      <c r="N85" s="36"/>
      <c r="O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</row>
    <row r="86" spans="1:49" s="66" customFormat="1">
      <c r="A86" s="36"/>
      <c r="B86" s="36"/>
      <c r="C86" s="36"/>
      <c r="D86" s="36"/>
      <c r="E86" s="36"/>
      <c r="F86" s="36"/>
      <c r="G86" s="36"/>
      <c r="H86" s="36"/>
      <c r="I86" s="36"/>
      <c r="J86" s="36"/>
      <c r="L86" s="36"/>
      <c r="M86" s="36"/>
      <c r="N86" s="36"/>
      <c r="O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</row>
    <row r="87" spans="1:49" s="66" customFormat="1">
      <c r="A87" s="36"/>
      <c r="B87" s="36"/>
      <c r="C87" s="36"/>
      <c r="D87" s="36"/>
      <c r="E87" s="36"/>
      <c r="F87" s="36"/>
      <c r="G87" s="36"/>
      <c r="H87" s="36"/>
      <c r="I87" s="36"/>
      <c r="J87" s="36"/>
      <c r="L87" s="36"/>
      <c r="M87" s="36"/>
      <c r="N87" s="36"/>
      <c r="O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</row>
    <row r="88" spans="1:49" s="66" customFormat="1">
      <c r="A88" s="36"/>
      <c r="B88" s="36"/>
      <c r="C88" s="36"/>
      <c r="D88" s="36"/>
      <c r="E88" s="36"/>
      <c r="F88" s="36"/>
      <c r="G88" s="36"/>
      <c r="H88" s="36"/>
      <c r="I88" s="36"/>
      <c r="J88" s="36"/>
      <c r="L88" s="36"/>
      <c r="M88" s="36"/>
      <c r="N88" s="36"/>
      <c r="O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</row>
    <row r="89" spans="1:49" s="66" customFormat="1">
      <c r="A89" s="36"/>
      <c r="B89" s="36"/>
      <c r="C89" s="36"/>
      <c r="D89" s="36"/>
      <c r="E89" s="36"/>
      <c r="F89" s="36"/>
      <c r="G89" s="36"/>
      <c r="H89" s="36"/>
      <c r="I89" s="36"/>
      <c r="J89" s="36"/>
      <c r="L89" s="36"/>
      <c r="M89" s="36"/>
      <c r="N89" s="36"/>
      <c r="O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</row>
    <row r="90" spans="1:49" s="66" customFormat="1">
      <c r="A90" s="36"/>
      <c r="B90" s="36"/>
      <c r="C90" s="36"/>
      <c r="D90" s="36"/>
      <c r="E90" s="36"/>
      <c r="F90" s="36"/>
      <c r="G90" s="36"/>
      <c r="H90" s="36"/>
      <c r="I90" s="36"/>
      <c r="J90" s="36"/>
      <c r="L90" s="36"/>
      <c r="M90" s="36"/>
      <c r="N90" s="36"/>
      <c r="O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</row>
    <row r="91" spans="1:49" s="66" customFormat="1">
      <c r="A91" s="36"/>
      <c r="B91" s="36"/>
      <c r="C91" s="36"/>
      <c r="D91" s="36"/>
      <c r="E91" s="36"/>
      <c r="F91" s="36"/>
      <c r="G91" s="36"/>
      <c r="H91" s="36"/>
      <c r="I91" s="36"/>
      <c r="J91" s="36"/>
      <c r="L91" s="36"/>
      <c r="M91" s="36"/>
      <c r="N91" s="36"/>
      <c r="O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</row>
    <row r="92" spans="1:49" s="66" customFormat="1">
      <c r="A92" s="36"/>
      <c r="B92" s="36"/>
      <c r="C92" s="36"/>
      <c r="D92" s="36"/>
      <c r="E92" s="36"/>
      <c r="F92" s="36"/>
      <c r="G92" s="36"/>
      <c r="H92" s="36"/>
      <c r="I92" s="36"/>
      <c r="J92" s="36"/>
      <c r="L92" s="36"/>
      <c r="M92" s="36"/>
      <c r="N92" s="36"/>
      <c r="O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</row>
    <row r="93" spans="1:49" s="66" customFormat="1">
      <c r="A93" s="36"/>
      <c r="B93" s="36"/>
      <c r="C93" s="36"/>
      <c r="D93" s="36"/>
      <c r="E93" s="36"/>
      <c r="F93" s="36"/>
      <c r="G93" s="36"/>
      <c r="H93" s="36"/>
      <c r="I93" s="36"/>
      <c r="J93" s="36"/>
      <c r="L93" s="36"/>
      <c r="M93" s="36"/>
      <c r="N93" s="36"/>
      <c r="O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</row>
    <row r="94" spans="1:49" s="66" customFormat="1">
      <c r="A94" s="36"/>
      <c r="B94" s="36"/>
      <c r="C94" s="36"/>
      <c r="D94" s="36"/>
      <c r="E94" s="36"/>
      <c r="F94" s="36"/>
      <c r="G94" s="36"/>
      <c r="H94" s="36"/>
      <c r="I94" s="36"/>
      <c r="J94" s="36"/>
      <c r="L94" s="36"/>
      <c r="M94" s="36"/>
      <c r="N94" s="36"/>
      <c r="O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</row>
    <row r="95" spans="1:49" s="66" customFormat="1">
      <c r="A95" s="36"/>
      <c r="B95" s="36"/>
      <c r="C95" s="36"/>
      <c r="D95" s="36"/>
      <c r="E95" s="36"/>
      <c r="F95" s="36"/>
      <c r="G95" s="36"/>
      <c r="H95" s="36"/>
      <c r="I95" s="36"/>
      <c r="J95" s="36"/>
      <c r="L95" s="36"/>
      <c r="M95" s="36"/>
      <c r="N95" s="36"/>
      <c r="O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</row>
    <row r="96" spans="1:49" s="66" customFormat="1">
      <c r="A96" s="36"/>
      <c r="B96" s="36"/>
      <c r="C96" s="36"/>
      <c r="D96" s="36"/>
      <c r="E96" s="36"/>
      <c r="F96" s="36"/>
      <c r="G96" s="36"/>
      <c r="H96" s="36"/>
      <c r="I96" s="36"/>
      <c r="J96" s="36"/>
      <c r="L96" s="36"/>
      <c r="M96" s="36"/>
      <c r="N96" s="36"/>
      <c r="O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</row>
    <row r="97" spans="1:49" s="66" customFormat="1">
      <c r="A97" s="36"/>
      <c r="B97" s="36"/>
      <c r="C97" s="36"/>
      <c r="D97" s="36"/>
      <c r="E97" s="36"/>
      <c r="F97" s="36"/>
      <c r="G97" s="36"/>
      <c r="H97" s="36"/>
      <c r="I97" s="36"/>
      <c r="J97" s="36"/>
      <c r="L97" s="36"/>
      <c r="M97" s="36"/>
      <c r="N97" s="36"/>
      <c r="O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</row>
    <row r="98" spans="1:49" s="66" customFormat="1">
      <c r="A98" s="36"/>
      <c r="B98" s="36"/>
      <c r="C98" s="36"/>
      <c r="D98" s="36"/>
      <c r="E98" s="36"/>
      <c r="F98" s="36"/>
      <c r="G98" s="36"/>
      <c r="H98" s="36"/>
      <c r="I98" s="36"/>
      <c r="J98" s="36"/>
      <c r="L98" s="36"/>
      <c r="M98" s="36"/>
      <c r="N98" s="36"/>
      <c r="O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</row>
    <row r="99" spans="1:49" s="66" customFormat="1">
      <c r="A99" s="36"/>
      <c r="B99" s="36"/>
      <c r="C99" s="36"/>
      <c r="D99" s="36"/>
      <c r="E99" s="36"/>
      <c r="F99" s="36"/>
      <c r="G99" s="36"/>
      <c r="H99" s="36"/>
      <c r="I99" s="36"/>
      <c r="J99" s="36"/>
      <c r="L99" s="36"/>
      <c r="M99" s="36"/>
      <c r="N99" s="36"/>
      <c r="O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</row>
    <row r="100" spans="1:49" s="66" customForma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L100" s="36"/>
      <c r="M100" s="36"/>
      <c r="N100" s="36"/>
      <c r="O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</row>
    <row r="101" spans="1:49" s="66" customForma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L101" s="36"/>
      <c r="M101" s="36"/>
      <c r="N101" s="36"/>
      <c r="O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</row>
    <row r="102" spans="1:49" s="66" customForma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L102" s="36"/>
      <c r="M102" s="36"/>
      <c r="N102" s="36"/>
      <c r="O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</row>
    <row r="103" spans="1:49" s="66" customForma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L103" s="36"/>
      <c r="M103" s="36"/>
      <c r="N103" s="36"/>
      <c r="O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</row>
    <row r="104" spans="1:49" s="66" customForma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L104" s="36"/>
      <c r="M104" s="36"/>
      <c r="N104" s="36"/>
      <c r="O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</row>
    <row r="105" spans="1:49" s="66" customForma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L105" s="36"/>
      <c r="M105" s="36"/>
      <c r="N105" s="36"/>
      <c r="O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</row>
    <row r="106" spans="1:49" s="66" customForma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L106" s="36"/>
      <c r="M106" s="36"/>
      <c r="N106" s="36"/>
      <c r="O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</row>
    <row r="107" spans="1:49" s="66" customForma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L107" s="36"/>
      <c r="M107" s="36"/>
      <c r="N107" s="36"/>
      <c r="O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</row>
    <row r="108" spans="1:49" s="66" customForma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L108" s="36"/>
      <c r="M108" s="36"/>
      <c r="N108" s="36"/>
      <c r="O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</row>
    <row r="109" spans="1:49" s="66" customForma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L109" s="36"/>
      <c r="M109" s="36"/>
      <c r="N109" s="36"/>
      <c r="O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</row>
    <row r="110" spans="1:49" s="66" customForma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L110" s="36"/>
      <c r="M110" s="36"/>
      <c r="N110" s="36"/>
      <c r="O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</row>
    <row r="111" spans="1:49" s="66" customForma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L111" s="36"/>
      <c r="M111" s="36"/>
      <c r="N111" s="36"/>
      <c r="O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</row>
    <row r="112" spans="1:49" s="66" customForma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L112" s="36"/>
      <c r="M112" s="36"/>
      <c r="N112" s="36"/>
      <c r="O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</row>
    <row r="113" spans="1:49" s="66" customForma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L113" s="36"/>
      <c r="M113" s="36"/>
      <c r="N113" s="36"/>
      <c r="O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</row>
    <row r="114" spans="1:49" s="66" customForma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L114" s="36"/>
      <c r="M114" s="36"/>
      <c r="N114" s="36"/>
      <c r="O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</row>
    <row r="115" spans="1:49" s="66" customForma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L115" s="36"/>
      <c r="M115" s="36"/>
      <c r="N115" s="36"/>
      <c r="O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</row>
    <row r="116" spans="1:49" s="66" customForma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L116" s="36"/>
      <c r="M116" s="36"/>
      <c r="N116" s="36"/>
      <c r="O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</row>
    <row r="117" spans="1:49" s="66" customForma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L117" s="36"/>
      <c r="M117" s="36"/>
      <c r="N117" s="36"/>
      <c r="O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</row>
    <row r="118" spans="1:49" s="66" customForma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L118" s="36"/>
      <c r="M118" s="36"/>
      <c r="N118" s="36"/>
      <c r="O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</row>
    <row r="119" spans="1:49" s="66" customForma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L119" s="36"/>
      <c r="M119" s="36"/>
      <c r="N119" s="36"/>
      <c r="O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</row>
    <row r="120" spans="1:49" s="66" customForma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L120" s="36"/>
      <c r="M120" s="36"/>
      <c r="N120" s="36"/>
      <c r="O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</row>
    <row r="121" spans="1:49" s="66" customForma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L121" s="36"/>
      <c r="M121" s="36"/>
      <c r="N121" s="36"/>
      <c r="O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</row>
    <row r="122" spans="1:49" s="66" customForma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L122" s="36"/>
      <c r="M122" s="36"/>
      <c r="N122" s="36"/>
      <c r="O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</row>
    <row r="123" spans="1:49" s="66" customForma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L123" s="36"/>
      <c r="M123" s="36"/>
      <c r="N123" s="36"/>
      <c r="O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</row>
    <row r="124" spans="1:49" s="66" customForma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L124" s="36"/>
      <c r="M124" s="36"/>
      <c r="N124" s="36"/>
      <c r="O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</row>
    <row r="125" spans="1:49" s="66" customFormat="1">
      <c r="A125" s="36"/>
      <c r="B125" s="67"/>
      <c r="C125" s="67"/>
      <c r="D125" s="67"/>
      <c r="E125" s="67"/>
      <c r="F125" s="67"/>
      <c r="G125" s="67"/>
      <c r="H125" s="67"/>
      <c r="I125" s="67"/>
      <c r="J125" s="67"/>
      <c r="L125" s="36"/>
      <c r="M125" s="36"/>
      <c r="N125" s="36"/>
      <c r="O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7" customWidth="1"/>
    <col min="2" max="2" width="47.83203125" style="67" customWidth="1"/>
    <col min="3" max="3" width="23.33203125" style="67" customWidth="1"/>
    <col min="4" max="4" width="23.5" style="67" customWidth="1"/>
    <col min="5" max="5" width="29.33203125" style="67" customWidth="1"/>
    <col min="6" max="6" width="27.33203125" style="67" customWidth="1"/>
    <col min="7" max="7" width="10" style="66" customWidth="1"/>
    <col min="8" max="8" width="9.6640625" style="67" customWidth="1"/>
    <col min="9" max="9" width="11" style="36" customWidth="1"/>
    <col min="10" max="10" width="9.1640625" style="67" customWidth="1"/>
    <col min="11" max="11" width="9.83203125" style="67" customWidth="1"/>
    <col min="12" max="12" width="11.83203125" style="67" customWidth="1"/>
    <col min="13" max="13" width="24.83203125" style="67" customWidth="1"/>
    <col min="14" max="14" width="9.83203125" style="67" customWidth="1"/>
    <col min="15" max="15" width="11" style="67" customWidth="1"/>
    <col min="16" max="16" width="10.1640625" style="36" customWidth="1"/>
    <col min="17" max="17" width="12.1640625" style="67" customWidth="1"/>
    <col min="18" max="18" width="9.1640625" style="67" customWidth="1"/>
    <col min="19" max="19" width="11.1640625" style="67" customWidth="1"/>
    <col min="20" max="20" width="25.1640625" style="36" customWidth="1"/>
    <col min="21" max="21" width="12.83203125" style="66" bestFit="1" customWidth="1"/>
    <col min="22" max="24" width="8.33203125" style="67" bestFit="1" customWidth="1"/>
    <col min="25" max="25" width="8.33203125" style="36" bestFit="1" customWidth="1"/>
    <col min="26" max="26" width="10.1640625" style="36" bestFit="1" customWidth="1"/>
    <col min="27" max="27" width="23" style="36" customWidth="1"/>
    <col min="28" max="28" width="12.83203125" style="36" bestFit="1" customWidth="1"/>
    <col min="29" max="33" width="8.33203125" style="36" bestFit="1" customWidth="1"/>
    <col min="34" max="34" width="26.6640625" style="36" customWidth="1"/>
    <col min="35" max="35" width="11.6640625" style="36" customWidth="1"/>
    <col min="36" max="39" width="8" style="36" customWidth="1"/>
    <col min="40" max="40" width="12.6640625" style="36" customWidth="1"/>
    <col min="41" max="41" width="23.5" style="36" customWidth="1"/>
    <col min="42" max="42" width="13.33203125" style="36" customWidth="1"/>
    <col min="43" max="44" width="8" style="36" customWidth="1"/>
    <col min="45" max="45" width="12.83203125" style="36" customWidth="1"/>
    <col min="46" max="46" width="8" style="36" customWidth="1"/>
    <col min="47" max="47" width="11.1640625" style="36" customWidth="1"/>
    <col min="48" max="48" width="24.33203125" style="36" customWidth="1"/>
    <col min="49" max="49" width="11.83203125" style="36" customWidth="1"/>
    <col min="50" max="53" width="8" style="36" customWidth="1"/>
    <col min="54" max="54" width="15.6640625" style="36" customWidth="1"/>
    <col min="55" max="55" width="22.6640625" style="36" customWidth="1"/>
    <col min="56" max="56" width="13.5" style="36" customWidth="1"/>
    <col min="57" max="60" width="8" style="36" customWidth="1"/>
    <col min="61" max="61" width="10.83203125" style="36" customWidth="1"/>
    <col min="62" max="62" width="23.83203125" style="36" customWidth="1"/>
    <col min="63" max="63" width="11.33203125" style="36" customWidth="1"/>
    <col min="64" max="64" width="12.5" style="36" customWidth="1"/>
    <col min="65" max="65" width="8" style="36" customWidth="1"/>
    <col min="66" max="66" width="11.83203125" style="36" customWidth="1"/>
    <col min="67" max="67" width="8" style="36" customWidth="1"/>
    <col min="68" max="68" width="10.83203125" style="36" bestFit="1" customWidth="1"/>
    <col min="69" max="69" width="25.6640625" style="36" customWidth="1"/>
    <col min="70" max="70" width="10.33203125" style="36" customWidth="1"/>
    <col min="71" max="71" width="11.83203125" style="36" customWidth="1"/>
    <col min="72" max="74" width="8" style="36" customWidth="1"/>
    <col min="75" max="75" width="12.33203125" style="36" customWidth="1"/>
    <col min="76" max="76" width="25" style="36" customWidth="1"/>
    <col min="77" max="77" width="11.1640625" style="36" customWidth="1"/>
    <col min="78" max="81" width="8" style="36" customWidth="1"/>
    <col min="82" max="82" width="10.83203125" style="36" bestFit="1" customWidth="1"/>
    <col min="83" max="83" width="23.33203125" style="36" customWidth="1"/>
    <col min="84" max="84" width="11.6640625" style="36" customWidth="1"/>
    <col min="85" max="87" width="8" style="36" customWidth="1"/>
    <col min="88" max="88" width="9.1640625" style="36" customWidth="1"/>
    <col min="89" max="89" width="13.83203125" style="36" customWidth="1"/>
    <col min="90" max="90" width="22.1640625" style="36" customWidth="1"/>
    <col min="91" max="96" width="11.1640625" style="36" bestFit="1" customWidth="1"/>
    <col min="97" max="97" width="22.33203125" style="36" customWidth="1"/>
    <col min="98" max="103" width="11.1640625" style="36" bestFit="1" customWidth="1"/>
    <col min="104" max="104" width="33.83203125" style="36" customWidth="1"/>
    <col min="105" max="107" width="9.33203125" style="36"/>
    <col min="108" max="16384" width="9.33203125" style="67"/>
  </cols>
  <sheetData>
    <row r="1" spans="1:104" ht="18.75">
      <c r="A1" s="78"/>
      <c r="B1" s="78"/>
      <c r="C1" s="78"/>
      <c r="D1" s="78"/>
      <c r="E1" s="78"/>
      <c r="F1" s="78"/>
      <c r="G1" s="34"/>
      <c r="H1" s="78"/>
      <c r="I1" s="33"/>
      <c r="J1" s="78"/>
      <c r="K1" s="78"/>
      <c r="L1" s="78"/>
      <c r="M1" s="78"/>
      <c r="N1" s="78"/>
      <c r="O1" s="78"/>
      <c r="P1" s="33"/>
      <c r="Q1" s="78"/>
      <c r="R1" s="78"/>
      <c r="S1" s="78"/>
      <c r="T1" s="33"/>
      <c r="U1" s="34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5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W1" s="429" t="s">
        <v>96</v>
      </c>
      <c r="CX1" s="429"/>
      <c r="CY1" s="429"/>
      <c r="CZ1" s="429"/>
    </row>
    <row r="2" spans="1:104" ht="18.75">
      <c r="A2" s="78"/>
      <c r="B2" s="78"/>
      <c r="C2" s="78"/>
      <c r="D2" s="78"/>
      <c r="E2" s="78"/>
      <c r="F2" s="78"/>
      <c r="G2" s="34"/>
      <c r="H2" s="78"/>
      <c r="I2" s="33"/>
      <c r="J2" s="78"/>
      <c r="K2" s="78"/>
      <c r="L2" s="78"/>
      <c r="M2" s="78"/>
      <c r="N2" s="78"/>
      <c r="O2" s="78"/>
      <c r="P2" s="33"/>
      <c r="Q2" s="78"/>
      <c r="R2" s="78"/>
      <c r="S2" s="78"/>
      <c r="T2" s="33"/>
      <c r="U2" s="34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7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W2" s="429" t="s">
        <v>868</v>
      </c>
      <c r="CX2" s="429"/>
      <c r="CY2" s="429"/>
      <c r="CZ2" s="429"/>
    </row>
    <row r="3" spans="1:104" ht="18.75">
      <c r="A3" s="78"/>
      <c r="B3" s="78"/>
      <c r="C3" s="78"/>
      <c r="D3" s="78"/>
      <c r="E3" s="78"/>
      <c r="F3" s="78"/>
      <c r="G3" s="34"/>
      <c r="H3" s="78"/>
      <c r="I3" s="33"/>
      <c r="J3" s="78"/>
      <c r="K3" s="78"/>
      <c r="L3" s="78"/>
      <c r="M3" s="78"/>
      <c r="N3" s="78"/>
      <c r="O3" s="78"/>
      <c r="P3" s="33"/>
      <c r="Q3" s="78"/>
      <c r="R3" s="78"/>
      <c r="S3" s="78"/>
      <c r="T3" s="33"/>
      <c r="U3" s="34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7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W3" s="429" t="s">
        <v>246</v>
      </c>
      <c r="CX3" s="429"/>
      <c r="CY3" s="429"/>
      <c r="CZ3" s="429"/>
    </row>
    <row r="4" spans="1:104" ht="15.75">
      <c r="A4" s="433" t="s">
        <v>247</v>
      </c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  <c r="S4" s="433"/>
      <c r="T4" s="433"/>
      <c r="U4" s="433"/>
      <c r="V4" s="433"/>
      <c r="W4" s="433"/>
      <c r="X4" s="433"/>
      <c r="Y4" s="433"/>
      <c r="Z4" s="433"/>
      <c r="AA4" s="433"/>
      <c r="AB4" s="433"/>
      <c r="AC4" s="433"/>
      <c r="AD4" s="433"/>
      <c r="AE4" s="433"/>
      <c r="AF4" s="433"/>
      <c r="AG4" s="433"/>
      <c r="AH4" s="433"/>
      <c r="AI4" s="433"/>
      <c r="AJ4" s="433"/>
      <c r="AK4" s="433"/>
      <c r="AL4" s="433"/>
      <c r="AM4" s="433"/>
      <c r="AN4" s="433"/>
      <c r="AO4" s="433"/>
      <c r="AP4" s="433"/>
      <c r="AQ4" s="433"/>
      <c r="AR4" s="433"/>
      <c r="AS4" s="433"/>
      <c r="AT4" s="433"/>
      <c r="AU4" s="4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W4" s="431" t="s">
        <v>869</v>
      </c>
      <c r="CX4" s="431"/>
      <c r="CY4" s="431"/>
      <c r="CZ4" s="431"/>
    </row>
    <row r="5" spans="1:104" ht="15.75">
      <c r="A5" s="432"/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  <c r="O5" s="432"/>
      <c r="P5" s="432"/>
      <c r="Q5" s="432"/>
      <c r="R5" s="432"/>
      <c r="S5" s="432"/>
      <c r="T5" s="432"/>
      <c r="U5" s="432"/>
      <c r="V5" s="432"/>
      <c r="W5" s="432"/>
      <c r="X5" s="432"/>
      <c r="Y5" s="432"/>
      <c r="Z5" s="432"/>
      <c r="AA5" s="432"/>
      <c r="AB5" s="432"/>
      <c r="AC5" s="432"/>
      <c r="AD5" s="432"/>
      <c r="AE5" s="432"/>
      <c r="AF5" s="432"/>
      <c r="AG5" s="432"/>
      <c r="AH5" s="432"/>
      <c r="AI5" s="432"/>
      <c r="AJ5" s="432"/>
      <c r="AK5" s="432"/>
      <c r="AL5" s="432"/>
      <c r="AM5" s="432"/>
      <c r="AN5" s="432"/>
      <c r="AO5" s="432"/>
      <c r="AP5" s="432"/>
      <c r="AQ5" s="432"/>
      <c r="AR5" s="432"/>
      <c r="AS5" s="432"/>
      <c r="AT5" s="432"/>
      <c r="AU5" s="432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</row>
    <row r="6" spans="1:104" ht="18.75">
      <c r="A6" s="418" t="s">
        <v>203</v>
      </c>
      <c r="B6" s="418"/>
      <c r="C6" s="418"/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  <c r="AC6" s="418"/>
      <c r="AD6" s="418"/>
      <c r="AE6" s="418"/>
      <c r="AF6" s="418"/>
      <c r="AG6" s="418"/>
      <c r="AH6" s="418"/>
      <c r="AI6" s="418"/>
      <c r="AJ6" s="418"/>
      <c r="AK6" s="418"/>
      <c r="AL6" s="418"/>
      <c r="AM6" s="418"/>
      <c r="AN6" s="418"/>
      <c r="AO6" s="418"/>
      <c r="AP6" s="418"/>
      <c r="AQ6" s="418"/>
      <c r="AR6" s="418"/>
      <c r="AS6" s="418"/>
      <c r="AT6" s="418"/>
      <c r="AU6" s="418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</row>
    <row r="7" spans="1:104" ht="15.75">
      <c r="A7" s="419" t="s">
        <v>204</v>
      </c>
      <c r="B7" s="419"/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  <c r="O7" s="419"/>
      <c r="P7" s="419"/>
      <c r="Q7" s="419"/>
      <c r="R7" s="419"/>
      <c r="S7" s="419"/>
      <c r="T7" s="419"/>
      <c r="U7" s="419"/>
      <c r="V7" s="419"/>
      <c r="W7" s="419"/>
      <c r="X7" s="419"/>
      <c r="Y7" s="419"/>
      <c r="Z7" s="419"/>
      <c r="AA7" s="419"/>
      <c r="AB7" s="419"/>
      <c r="AC7" s="419"/>
      <c r="AD7" s="419"/>
      <c r="AE7" s="419"/>
      <c r="AF7" s="419"/>
      <c r="AG7" s="419"/>
      <c r="AH7" s="419"/>
      <c r="AI7" s="419"/>
      <c r="AJ7" s="419"/>
      <c r="AK7" s="419"/>
      <c r="AL7" s="419"/>
      <c r="AM7" s="419"/>
      <c r="AN7" s="419"/>
      <c r="AO7" s="419"/>
      <c r="AP7" s="419"/>
      <c r="AQ7" s="419"/>
      <c r="AR7" s="419"/>
      <c r="AS7" s="419"/>
      <c r="AT7" s="419"/>
      <c r="AU7" s="419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</row>
    <row r="8" spans="1:104" ht="15.75">
      <c r="A8" s="419"/>
      <c r="B8" s="419"/>
      <c r="C8" s="419"/>
      <c r="D8" s="419"/>
      <c r="E8" s="419"/>
      <c r="F8" s="419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19"/>
      <c r="AK8" s="419"/>
      <c r="AL8" s="419"/>
      <c r="AM8" s="419"/>
      <c r="AN8" s="419"/>
      <c r="AO8" s="419"/>
      <c r="AP8" s="419"/>
      <c r="AQ8" s="419"/>
      <c r="AR8" s="419"/>
      <c r="AS8" s="419"/>
      <c r="AT8" s="419"/>
      <c r="AU8" s="419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</row>
    <row r="9" spans="1:104" ht="15.75">
      <c r="A9" s="434" t="s">
        <v>875</v>
      </c>
      <c r="B9" s="434"/>
      <c r="C9" s="434"/>
      <c r="D9" s="434"/>
      <c r="E9" s="434"/>
      <c r="F9" s="434"/>
      <c r="G9" s="434"/>
      <c r="H9" s="434"/>
      <c r="I9" s="434"/>
      <c r="J9" s="434"/>
      <c r="K9" s="434"/>
      <c r="L9" s="434"/>
      <c r="M9" s="434"/>
      <c r="N9" s="434"/>
      <c r="O9" s="434"/>
      <c r="P9" s="434"/>
      <c r="Q9" s="434"/>
      <c r="R9" s="434"/>
      <c r="S9" s="434"/>
      <c r="T9" s="434"/>
      <c r="U9" s="434"/>
      <c r="V9" s="434"/>
      <c r="W9" s="434"/>
      <c r="X9" s="434"/>
      <c r="Y9" s="434"/>
      <c r="Z9" s="434"/>
      <c r="AA9" s="434"/>
      <c r="AB9" s="434"/>
      <c r="AC9" s="434"/>
      <c r="AD9" s="434"/>
      <c r="AE9" s="434"/>
      <c r="AF9" s="434"/>
      <c r="AG9" s="434"/>
      <c r="AH9" s="434"/>
      <c r="AI9" s="434"/>
      <c r="AJ9" s="434"/>
      <c r="AK9" s="434"/>
      <c r="AL9" s="434"/>
      <c r="AM9" s="434"/>
      <c r="AN9" s="434"/>
      <c r="AO9" s="434"/>
      <c r="AP9" s="434"/>
      <c r="AQ9" s="434"/>
      <c r="AR9" s="434"/>
      <c r="AS9" s="434"/>
      <c r="AT9" s="434"/>
      <c r="AU9" s="434"/>
      <c r="AV9" s="83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</row>
    <row r="10" spans="1:104" ht="15.75">
      <c r="A10" s="432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2"/>
      <c r="R10" s="432"/>
      <c r="S10" s="432"/>
      <c r="T10" s="432"/>
      <c r="U10" s="432"/>
      <c r="V10" s="432"/>
      <c r="W10" s="432"/>
      <c r="X10" s="432"/>
      <c r="Y10" s="432"/>
      <c r="Z10" s="432"/>
      <c r="AA10" s="432"/>
      <c r="AB10" s="432"/>
      <c r="AC10" s="432"/>
      <c r="AD10" s="432"/>
      <c r="AE10" s="432"/>
      <c r="AF10" s="432"/>
      <c r="AG10" s="432"/>
      <c r="AH10" s="432"/>
      <c r="AI10" s="432"/>
      <c r="AJ10" s="432"/>
      <c r="AK10" s="432"/>
      <c r="AL10" s="432"/>
      <c r="AM10" s="432"/>
      <c r="AN10" s="432"/>
      <c r="AO10" s="432"/>
      <c r="AP10" s="432"/>
      <c r="AQ10" s="432"/>
      <c r="AR10" s="432"/>
      <c r="AS10" s="432"/>
      <c r="AT10" s="432"/>
      <c r="AU10" s="432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450"/>
      <c r="BY10" s="450"/>
      <c r="BZ10" s="450"/>
      <c r="CA10" s="450"/>
      <c r="CB10" s="450"/>
      <c r="CC10" s="450"/>
      <c r="CD10" s="450"/>
      <c r="CE10" s="435"/>
      <c r="CF10" s="435"/>
      <c r="CG10" s="435"/>
      <c r="CH10" s="435"/>
      <c r="CI10" s="435"/>
      <c r="CJ10" s="435"/>
      <c r="CK10" s="435"/>
      <c r="CL10" s="33"/>
    </row>
    <row r="11" spans="1:104" ht="50.25" customHeight="1">
      <c r="A11" s="462" t="s">
        <v>358</v>
      </c>
      <c r="B11" s="462"/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  <c r="O11" s="462"/>
      <c r="P11" s="462"/>
      <c r="Q11" s="462"/>
      <c r="R11" s="462"/>
      <c r="S11" s="462"/>
      <c r="T11" s="462"/>
      <c r="U11" s="462"/>
      <c r="V11" s="462"/>
      <c r="W11" s="462"/>
      <c r="X11" s="462"/>
      <c r="Y11" s="462"/>
      <c r="Z11" s="462"/>
      <c r="AA11" s="462"/>
      <c r="AB11" s="462"/>
      <c r="AC11" s="462"/>
      <c r="AD11" s="462"/>
      <c r="AE11" s="462"/>
      <c r="AF11" s="462"/>
      <c r="AG11" s="462"/>
      <c r="AH11" s="462"/>
      <c r="AI11" s="462"/>
      <c r="AJ11" s="462"/>
      <c r="AK11" s="462"/>
      <c r="AL11" s="462"/>
      <c r="AM11" s="462"/>
      <c r="AN11" s="462"/>
      <c r="AO11" s="462"/>
      <c r="AP11" s="462"/>
      <c r="AQ11" s="462"/>
      <c r="AR11" s="462"/>
      <c r="AS11" s="462"/>
      <c r="AT11" s="462"/>
      <c r="AU11" s="462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</row>
    <row r="12" spans="1:104" ht="15.75">
      <c r="A12" s="436" t="s">
        <v>29</v>
      </c>
      <c r="B12" s="436"/>
      <c r="C12" s="436"/>
      <c r="D12" s="436"/>
      <c r="E12" s="436"/>
      <c r="F12" s="436"/>
      <c r="G12" s="436"/>
      <c r="H12" s="436"/>
      <c r="I12" s="436"/>
      <c r="J12" s="436"/>
      <c r="K12" s="436"/>
      <c r="L12" s="436"/>
      <c r="M12" s="436"/>
      <c r="N12" s="436"/>
      <c r="O12" s="436"/>
      <c r="P12" s="436"/>
      <c r="Q12" s="436"/>
      <c r="R12" s="436"/>
      <c r="S12" s="436"/>
      <c r="T12" s="436"/>
      <c r="U12" s="436"/>
      <c r="V12" s="436"/>
      <c r="W12" s="436"/>
      <c r="X12" s="436"/>
      <c r="Y12" s="436"/>
      <c r="Z12" s="436"/>
      <c r="AA12" s="436"/>
      <c r="AB12" s="436"/>
      <c r="AC12" s="436"/>
      <c r="AD12" s="436"/>
      <c r="AE12" s="436"/>
      <c r="AF12" s="436"/>
      <c r="AG12" s="436"/>
      <c r="AH12" s="436"/>
      <c r="AI12" s="436"/>
      <c r="AJ12" s="436"/>
      <c r="AK12" s="436"/>
      <c r="AL12" s="436"/>
      <c r="AM12" s="436"/>
      <c r="AN12" s="436"/>
      <c r="AO12" s="436"/>
      <c r="AP12" s="436"/>
      <c r="AQ12" s="436"/>
      <c r="AR12" s="436"/>
      <c r="AS12" s="436"/>
      <c r="AT12" s="436"/>
      <c r="AU12" s="436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</row>
    <row r="13" spans="1:104" ht="15.75">
      <c r="A13" s="437"/>
      <c r="B13" s="437"/>
      <c r="C13" s="437"/>
      <c r="D13" s="437"/>
      <c r="E13" s="437"/>
      <c r="F13" s="437"/>
      <c r="G13" s="437"/>
      <c r="H13" s="437"/>
      <c r="I13" s="437"/>
      <c r="J13" s="437"/>
      <c r="K13" s="437"/>
      <c r="L13" s="437"/>
      <c r="M13" s="437"/>
      <c r="N13" s="437"/>
      <c r="O13" s="437"/>
      <c r="P13" s="437"/>
      <c r="Q13" s="437"/>
      <c r="R13" s="437"/>
      <c r="S13" s="437"/>
      <c r="T13" s="437"/>
      <c r="U13" s="437"/>
      <c r="V13" s="437"/>
      <c r="W13" s="437"/>
      <c r="X13" s="437"/>
      <c r="Y13" s="437"/>
      <c r="Z13" s="437"/>
      <c r="AA13" s="437"/>
      <c r="AB13" s="437"/>
      <c r="AC13" s="437"/>
      <c r="AD13" s="437"/>
      <c r="AE13" s="437"/>
      <c r="AF13" s="437"/>
      <c r="AG13" s="437"/>
      <c r="AH13" s="437"/>
      <c r="AI13" s="437"/>
      <c r="AJ13" s="437"/>
      <c r="AK13" s="437"/>
      <c r="AL13" s="437"/>
      <c r="AM13" s="437"/>
      <c r="AN13" s="437"/>
      <c r="AO13" s="437"/>
      <c r="AP13" s="437"/>
      <c r="AQ13" s="437"/>
      <c r="AR13" s="437"/>
      <c r="AS13" s="437"/>
      <c r="AT13" s="437"/>
      <c r="AU13" s="437"/>
      <c r="AV13" s="438"/>
      <c r="AW13" s="438"/>
      <c r="AX13" s="438"/>
      <c r="AY13" s="438"/>
      <c r="AZ13" s="438"/>
      <c r="BA13" s="438"/>
      <c r="BB13" s="438"/>
      <c r="BC13" s="438"/>
      <c r="BD13" s="438"/>
      <c r="BE13" s="438"/>
      <c r="BF13" s="438"/>
      <c r="BG13" s="438"/>
      <c r="BH13" s="438"/>
      <c r="BI13" s="438"/>
      <c r="BJ13" s="438"/>
      <c r="BK13" s="438"/>
      <c r="BL13" s="438"/>
      <c r="BM13" s="438"/>
      <c r="BN13" s="438"/>
      <c r="BO13" s="438"/>
      <c r="BP13" s="438"/>
      <c r="BQ13" s="438"/>
      <c r="BR13" s="438"/>
      <c r="BS13" s="438"/>
      <c r="BT13" s="438"/>
      <c r="BU13" s="438"/>
      <c r="BV13" s="438"/>
      <c r="BW13" s="438"/>
      <c r="BX13" s="438"/>
      <c r="BY13" s="438"/>
      <c r="BZ13" s="438"/>
      <c r="CA13" s="438"/>
      <c r="CB13" s="438"/>
      <c r="CC13" s="438"/>
      <c r="CD13" s="438"/>
      <c r="CE13" s="438"/>
      <c r="CF13" s="438"/>
      <c r="CG13" s="438"/>
      <c r="CH13" s="438"/>
      <c r="CI13" s="438"/>
      <c r="CJ13" s="438"/>
      <c r="CK13" s="88"/>
      <c r="CL13" s="89"/>
    </row>
    <row r="14" spans="1:104" ht="53.25" customHeight="1">
      <c r="A14" s="439" t="s">
        <v>30</v>
      </c>
      <c r="B14" s="439" t="s">
        <v>206</v>
      </c>
      <c r="C14" s="439" t="s">
        <v>207</v>
      </c>
      <c r="D14" s="442" t="s">
        <v>248</v>
      </c>
      <c r="E14" s="442"/>
      <c r="F14" s="443" t="s">
        <v>359</v>
      </c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4"/>
      <c r="R14" s="444"/>
      <c r="S14" s="445"/>
      <c r="T14" s="449" t="s">
        <v>249</v>
      </c>
      <c r="U14" s="449"/>
      <c r="V14" s="449"/>
      <c r="W14" s="449"/>
      <c r="X14" s="449"/>
      <c r="Y14" s="449"/>
      <c r="Z14" s="449"/>
      <c r="AA14" s="449"/>
      <c r="AB14" s="449"/>
      <c r="AC14" s="449"/>
      <c r="AD14" s="449"/>
      <c r="AE14" s="449"/>
      <c r="AF14" s="449"/>
      <c r="AG14" s="449"/>
      <c r="AH14" s="449"/>
      <c r="AI14" s="449"/>
      <c r="AJ14" s="449"/>
      <c r="AK14" s="449"/>
      <c r="AL14" s="449"/>
      <c r="AM14" s="449"/>
      <c r="AN14" s="449"/>
      <c r="AO14" s="449"/>
      <c r="AP14" s="449"/>
      <c r="AQ14" s="449"/>
      <c r="AR14" s="449"/>
      <c r="AS14" s="449"/>
      <c r="AT14" s="449"/>
      <c r="AU14" s="449"/>
      <c r="AV14" s="449" t="s">
        <v>249</v>
      </c>
      <c r="AW14" s="449"/>
      <c r="AX14" s="449"/>
      <c r="AY14" s="449"/>
      <c r="AZ14" s="449"/>
      <c r="BA14" s="449"/>
      <c r="BB14" s="449"/>
      <c r="BC14" s="449"/>
      <c r="BD14" s="449"/>
      <c r="BE14" s="449"/>
      <c r="BF14" s="449"/>
      <c r="BG14" s="449"/>
      <c r="BH14" s="449"/>
      <c r="BI14" s="449"/>
      <c r="BJ14" s="449"/>
      <c r="BK14" s="449"/>
      <c r="BL14" s="449"/>
      <c r="BM14" s="449"/>
      <c r="BN14" s="449"/>
      <c r="BO14" s="449"/>
      <c r="BP14" s="449"/>
      <c r="BQ14" s="449"/>
      <c r="BR14" s="449"/>
      <c r="BS14" s="449"/>
      <c r="BT14" s="449"/>
      <c r="BU14" s="449"/>
      <c r="BV14" s="449"/>
      <c r="BW14" s="449"/>
      <c r="BX14" s="449"/>
      <c r="BY14" s="449"/>
      <c r="BZ14" s="449"/>
      <c r="CA14" s="449"/>
      <c r="CB14" s="449"/>
      <c r="CC14" s="449"/>
      <c r="CD14" s="449"/>
      <c r="CE14" s="449"/>
      <c r="CF14" s="449"/>
      <c r="CG14" s="449"/>
      <c r="CH14" s="449"/>
      <c r="CI14" s="449"/>
      <c r="CJ14" s="449"/>
      <c r="CK14" s="449"/>
      <c r="CL14" s="449"/>
      <c r="CM14" s="449"/>
      <c r="CN14" s="449"/>
      <c r="CO14" s="449"/>
      <c r="CP14" s="449"/>
      <c r="CQ14" s="449"/>
      <c r="CR14" s="449"/>
      <c r="CS14" s="449"/>
      <c r="CT14" s="449"/>
      <c r="CU14" s="449"/>
      <c r="CV14" s="449"/>
      <c r="CW14" s="449"/>
      <c r="CX14" s="449"/>
      <c r="CY14" s="449"/>
      <c r="CZ14" s="439" t="s">
        <v>250</v>
      </c>
    </row>
    <row r="15" spans="1:104" ht="50.25" customHeight="1">
      <c r="A15" s="440"/>
      <c r="B15" s="440"/>
      <c r="C15" s="440"/>
      <c r="D15" s="442"/>
      <c r="E15" s="442"/>
      <c r="F15" s="446"/>
      <c r="G15" s="447"/>
      <c r="H15" s="447"/>
      <c r="I15" s="447"/>
      <c r="J15" s="447"/>
      <c r="K15" s="447"/>
      <c r="L15" s="447"/>
      <c r="M15" s="447"/>
      <c r="N15" s="447"/>
      <c r="O15" s="447"/>
      <c r="P15" s="447"/>
      <c r="Q15" s="447"/>
      <c r="R15" s="447"/>
      <c r="S15" s="448"/>
      <c r="T15" s="449" t="s">
        <v>241</v>
      </c>
      <c r="U15" s="449"/>
      <c r="V15" s="449"/>
      <c r="W15" s="449"/>
      <c r="X15" s="449"/>
      <c r="Y15" s="449"/>
      <c r="Z15" s="449"/>
      <c r="AA15" s="449"/>
      <c r="AB15" s="449"/>
      <c r="AC15" s="449"/>
      <c r="AD15" s="449"/>
      <c r="AE15" s="449"/>
      <c r="AF15" s="449"/>
      <c r="AG15" s="449"/>
      <c r="AH15" s="449" t="s">
        <v>360</v>
      </c>
      <c r="AI15" s="449"/>
      <c r="AJ15" s="449"/>
      <c r="AK15" s="449"/>
      <c r="AL15" s="449"/>
      <c r="AM15" s="449"/>
      <c r="AN15" s="449"/>
      <c r="AO15" s="449"/>
      <c r="AP15" s="449"/>
      <c r="AQ15" s="449"/>
      <c r="AR15" s="449"/>
      <c r="AS15" s="449"/>
      <c r="AT15" s="449"/>
      <c r="AU15" s="449"/>
      <c r="AV15" s="457" t="s">
        <v>243</v>
      </c>
      <c r="AW15" s="458"/>
      <c r="AX15" s="458"/>
      <c r="AY15" s="458"/>
      <c r="AZ15" s="458"/>
      <c r="BA15" s="458"/>
      <c r="BB15" s="458"/>
      <c r="BC15" s="458"/>
      <c r="BD15" s="458"/>
      <c r="BE15" s="458"/>
      <c r="BF15" s="458"/>
      <c r="BG15" s="458"/>
      <c r="BH15" s="458"/>
      <c r="BI15" s="459"/>
      <c r="BJ15" s="457" t="s">
        <v>244</v>
      </c>
      <c r="BK15" s="458"/>
      <c r="BL15" s="458"/>
      <c r="BM15" s="458"/>
      <c r="BN15" s="458"/>
      <c r="BO15" s="458"/>
      <c r="BP15" s="458"/>
      <c r="BQ15" s="458"/>
      <c r="BR15" s="458"/>
      <c r="BS15" s="458"/>
      <c r="BT15" s="458"/>
      <c r="BU15" s="458"/>
      <c r="BV15" s="458"/>
      <c r="BW15" s="459"/>
      <c r="BX15" s="404" t="s">
        <v>361</v>
      </c>
      <c r="BY15" s="460"/>
      <c r="BZ15" s="460"/>
      <c r="CA15" s="460"/>
      <c r="CB15" s="460"/>
      <c r="CC15" s="460"/>
      <c r="CD15" s="460"/>
      <c r="CE15" s="460"/>
      <c r="CF15" s="460"/>
      <c r="CG15" s="460"/>
      <c r="CH15" s="460"/>
      <c r="CI15" s="460"/>
      <c r="CJ15" s="460"/>
      <c r="CK15" s="405"/>
      <c r="CL15" s="442" t="s">
        <v>251</v>
      </c>
      <c r="CM15" s="442"/>
      <c r="CN15" s="442"/>
      <c r="CO15" s="442"/>
      <c r="CP15" s="442"/>
      <c r="CQ15" s="442"/>
      <c r="CR15" s="442"/>
      <c r="CS15" s="442"/>
      <c r="CT15" s="442"/>
      <c r="CU15" s="442"/>
      <c r="CV15" s="442"/>
      <c r="CW15" s="442"/>
      <c r="CX15" s="442"/>
      <c r="CY15" s="442"/>
      <c r="CZ15" s="440"/>
    </row>
    <row r="16" spans="1:104" ht="35.25" customHeight="1">
      <c r="A16" s="440"/>
      <c r="B16" s="440"/>
      <c r="C16" s="440"/>
      <c r="D16" s="442"/>
      <c r="E16" s="442"/>
      <c r="F16" s="451" t="s">
        <v>76</v>
      </c>
      <c r="G16" s="452"/>
      <c r="H16" s="452"/>
      <c r="I16" s="452"/>
      <c r="J16" s="452"/>
      <c r="K16" s="452"/>
      <c r="L16" s="452"/>
      <c r="M16" s="453" t="s">
        <v>114</v>
      </c>
      <c r="N16" s="454"/>
      <c r="O16" s="454"/>
      <c r="P16" s="454"/>
      <c r="Q16" s="454"/>
      <c r="R16" s="454"/>
      <c r="S16" s="455"/>
      <c r="T16" s="451" t="s">
        <v>76</v>
      </c>
      <c r="U16" s="452"/>
      <c r="V16" s="452"/>
      <c r="W16" s="452"/>
      <c r="X16" s="452"/>
      <c r="Y16" s="452"/>
      <c r="Z16" s="452"/>
      <c r="AA16" s="453" t="s">
        <v>114</v>
      </c>
      <c r="AB16" s="454"/>
      <c r="AC16" s="454"/>
      <c r="AD16" s="454"/>
      <c r="AE16" s="454"/>
      <c r="AF16" s="454"/>
      <c r="AG16" s="455"/>
      <c r="AH16" s="451" t="s">
        <v>76</v>
      </c>
      <c r="AI16" s="452"/>
      <c r="AJ16" s="452"/>
      <c r="AK16" s="452"/>
      <c r="AL16" s="452"/>
      <c r="AM16" s="452"/>
      <c r="AN16" s="452"/>
      <c r="AO16" s="453" t="s">
        <v>114</v>
      </c>
      <c r="AP16" s="454"/>
      <c r="AQ16" s="454"/>
      <c r="AR16" s="454"/>
      <c r="AS16" s="454"/>
      <c r="AT16" s="454"/>
      <c r="AU16" s="455"/>
      <c r="AV16" s="451" t="s">
        <v>76</v>
      </c>
      <c r="AW16" s="452"/>
      <c r="AX16" s="452"/>
      <c r="AY16" s="452"/>
      <c r="AZ16" s="452"/>
      <c r="BA16" s="452"/>
      <c r="BB16" s="452"/>
      <c r="BC16" s="453" t="s">
        <v>114</v>
      </c>
      <c r="BD16" s="454"/>
      <c r="BE16" s="454"/>
      <c r="BF16" s="454"/>
      <c r="BG16" s="454"/>
      <c r="BH16" s="454"/>
      <c r="BI16" s="455"/>
      <c r="BJ16" s="451" t="s">
        <v>76</v>
      </c>
      <c r="BK16" s="452"/>
      <c r="BL16" s="452"/>
      <c r="BM16" s="452"/>
      <c r="BN16" s="452"/>
      <c r="BO16" s="452"/>
      <c r="BP16" s="452"/>
      <c r="BQ16" s="453" t="s">
        <v>114</v>
      </c>
      <c r="BR16" s="454"/>
      <c r="BS16" s="454"/>
      <c r="BT16" s="454"/>
      <c r="BU16" s="454"/>
      <c r="BV16" s="454"/>
      <c r="BW16" s="455"/>
      <c r="BX16" s="451" t="s">
        <v>76</v>
      </c>
      <c r="BY16" s="452"/>
      <c r="BZ16" s="452"/>
      <c r="CA16" s="452"/>
      <c r="CB16" s="452"/>
      <c r="CC16" s="452"/>
      <c r="CD16" s="452"/>
      <c r="CE16" s="453" t="s">
        <v>114</v>
      </c>
      <c r="CF16" s="454"/>
      <c r="CG16" s="454"/>
      <c r="CH16" s="454"/>
      <c r="CI16" s="454"/>
      <c r="CJ16" s="454"/>
      <c r="CK16" s="455"/>
      <c r="CL16" s="451" t="s">
        <v>76</v>
      </c>
      <c r="CM16" s="452"/>
      <c r="CN16" s="452"/>
      <c r="CO16" s="452"/>
      <c r="CP16" s="452"/>
      <c r="CQ16" s="452"/>
      <c r="CR16" s="456"/>
      <c r="CS16" s="453" t="s">
        <v>113</v>
      </c>
      <c r="CT16" s="454"/>
      <c r="CU16" s="454"/>
      <c r="CV16" s="454"/>
      <c r="CW16" s="454"/>
      <c r="CX16" s="454"/>
      <c r="CY16" s="455"/>
      <c r="CZ16" s="440"/>
    </row>
    <row r="17" spans="1:120" ht="42" customHeight="1">
      <c r="A17" s="440"/>
      <c r="B17" s="440"/>
      <c r="C17" s="440"/>
      <c r="D17" s="442" t="s">
        <v>122</v>
      </c>
      <c r="E17" s="442" t="s">
        <v>113</v>
      </c>
      <c r="F17" s="90" t="s">
        <v>252</v>
      </c>
      <c r="G17" s="461" t="s">
        <v>253</v>
      </c>
      <c r="H17" s="461"/>
      <c r="I17" s="461"/>
      <c r="J17" s="461"/>
      <c r="K17" s="461"/>
      <c r="L17" s="461"/>
      <c r="M17" s="90" t="s">
        <v>252</v>
      </c>
      <c r="N17" s="461" t="s">
        <v>253</v>
      </c>
      <c r="O17" s="461"/>
      <c r="P17" s="461"/>
      <c r="Q17" s="461"/>
      <c r="R17" s="461"/>
      <c r="S17" s="461"/>
      <c r="T17" s="92" t="s">
        <v>252</v>
      </c>
      <c r="U17" s="449" t="s">
        <v>253</v>
      </c>
      <c r="V17" s="449"/>
      <c r="W17" s="449"/>
      <c r="X17" s="449"/>
      <c r="Y17" s="449"/>
      <c r="Z17" s="449"/>
      <c r="AA17" s="92" t="s">
        <v>252</v>
      </c>
      <c r="AB17" s="449" t="s">
        <v>253</v>
      </c>
      <c r="AC17" s="449"/>
      <c r="AD17" s="449"/>
      <c r="AE17" s="449"/>
      <c r="AF17" s="449"/>
      <c r="AG17" s="449"/>
      <c r="AH17" s="92" t="s">
        <v>252</v>
      </c>
      <c r="AI17" s="449" t="s">
        <v>253</v>
      </c>
      <c r="AJ17" s="449"/>
      <c r="AK17" s="449"/>
      <c r="AL17" s="449"/>
      <c r="AM17" s="449"/>
      <c r="AN17" s="449"/>
      <c r="AO17" s="92" t="s">
        <v>252</v>
      </c>
      <c r="AP17" s="449" t="s">
        <v>253</v>
      </c>
      <c r="AQ17" s="449"/>
      <c r="AR17" s="449"/>
      <c r="AS17" s="449"/>
      <c r="AT17" s="449"/>
      <c r="AU17" s="449"/>
      <c r="AV17" s="92" t="s">
        <v>252</v>
      </c>
      <c r="AW17" s="449" t="s">
        <v>253</v>
      </c>
      <c r="AX17" s="449"/>
      <c r="AY17" s="449"/>
      <c r="AZ17" s="449"/>
      <c r="BA17" s="449"/>
      <c r="BB17" s="449"/>
      <c r="BC17" s="92" t="s">
        <v>252</v>
      </c>
      <c r="BD17" s="449" t="s">
        <v>253</v>
      </c>
      <c r="BE17" s="449"/>
      <c r="BF17" s="449"/>
      <c r="BG17" s="449"/>
      <c r="BH17" s="449"/>
      <c r="BI17" s="449"/>
      <c r="BJ17" s="92" t="s">
        <v>252</v>
      </c>
      <c r="BK17" s="449" t="s">
        <v>253</v>
      </c>
      <c r="BL17" s="449"/>
      <c r="BM17" s="449"/>
      <c r="BN17" s="449"/>
      <c r="BO17" s="449"/>
      <c r="BP17" s="449"/>
      <c r="BQ17" s="92" t="s">
        <v>252</v>
      </c>
      <c r="BR17" s="449" t="s">
        <v>253</v>
      </c>
      <c r="BS17" s="449"/>
      <c r="BT17" s="449"/>
      <c r="BU17" s="449"/>
      <c r="BV17" s="449"/>
      <c r="BW17" s="449"/>
      <c r="BX17" s="92" t="s">
        <v>252</v>
      </c>
      <c r="BY17" s="449" t="s">
        <v>253</v>
      </c>
      <c r="BZ17" s="449"/>
      <c r="CA17" s="449"/>
      <c r="CB17" s="449"/>
      <c r="CC17" s="449"/>
      <c r="CD17" s="449"/>
      <c r="CE17" s="92" t="s">
        <v>252</v>
      </c>
      <c r="CF17" s="449" t="s">
        <v>253</v>
      </c>
      <c r="CG17" s="449"/>
      <c r="CH17" s="449"/>
      <c r="CI17" s="449"/>
      <c r="CJ17" s="449"/>
      <c r="CK17" s="449"/>
      <c r="CL17" s="90" t="s">
        <v>252</v>
      </c>
      <c r="CM17" s="461" t="s">
        <v>253</v>
      </c>
      <c r="CN17" s="461"/>
      <c r="CO17" s="461"/>
      <c r="CP17" s="461"/>
      <c r="CQ17" s="461"/>
      <c r="CR17" s="461"/>
      <c r="CS17" s="90" t="s">
        <v>252</v>
      </c>
      <c r="CT17" s="461" t="s">
        <v>253</v>
      </c>
      <c r="CU17" s="461"/>
      <c r="CV17" s="461"/>
      <c r="CW17" s="461"/>
      <c r="CX17" s="461"/>
      <c r="CY17" s="461"/>
      <c r="CZ17" s="440"/>
    </row>
    <row r="18" spans="1:120" ht="120" customHeight="1">
      <c r="A18" s="441"/>
      <c r="B18" s="441"/>
      <c r="C18" s="441"/>
      <c r="D18" s="442"/>
      <c r="E18" s="442"/>
      <c r="F18" s="45" t="s">
        <v>254</v>
      </c>
      <c r="G18" s="44" t="s">
        <v>254</v>
      </c>
      <c r="H18" s="93" t="s">
        <v>255</v>
      </c>
      <c r="I18" s="93" t="s">
        <v>256</v>
      </c>
      <c r="J18" s="93" t="s">
        <v>257</v>
      </c>
      <c r="K18" s="93" t="s">
        <v>258</v>
      </c>
      <c r="L18" s="93" t="s">
        <v>259</v>
      </c>
      <c r="M18" s="45" t="s">
        <v>254</v>
      </c>
      <c r="N18" s="45" t="s">
        <v>254</v>
      </c>
      <c r="O18" s="93" t="s">
        <v>255</v>
      </c>
      <c r="P18" s="93" t="s">
        <v>256</v>
      </c>
      <c r="Q18" s="93" t="s">
        <v>257</v>
      </c>
      <c r="R18" s="93" t="s">
        <v>258</v>
      </c>
      <c r="S18" s="93" t="s">
        <v>259</v>
      </c>
      <c r="T18" s="45" t="s">
        <v>254</v>
      </c>
      <c r="U18" s="44" t="s">
        <v>254</v>
      </c>
      <c r="V18" s="94" t="s">
        <v>255</v>
      </c>
      <c r="W18" s="94" t="s">
        <v>256</v>
      </c>
      <c r="X18" s="94" t="s">
        <v>257</v>
      </c>
      <c r="Y18" s="94" t="s">
        <v>258</v>
      </c>
      <c r="Z18" s="94" t="s">
        <v>259</v>
      </c>
      <c r="AA18" s="45" t="s">
        <v>254</v>
      </c>
      <c r="AB18" s="45" t="s">
        <v>254</v>
      </c>
      <c r="AC18" s="94" t="s">
        <v>255</v>
      </c>
      <c r="AD18" s="94" t="s">
        <v>256</v>
      </c>
      <c r="AE18" s="94" t="s">
        <v>257</v>
      </c>
      <c r="AF18" s="94" t="s">
        <v>258</v>
      </c>
      <c r="AG18" s="94" t="s">
        <v>259</v>
      </c>
      <c r="AH18" s="45" t="s">
        <v>254</v>
      </c>
      <c r="AI18" s="45" t="s">
        <v>254</v>
      </c>
      <c r="AJ18" s="94" t="s">
        <v>255</v>
      </c>
      <c r="AK18" s="94" t="s">
        <v>256</v>
      </c>
      <c r="AL18" s="94" t="s">
        <v>257</v>
      </c>
      <c r="AM18" s="94" t="s">
        <v>258</v>
      </c>
      <c r="AN18" s="94" t="s">
        <v>259</v>
      </c>
      <c r="AO18" s="45" t="s">
        <v>254</v>
      </c>
      <c r="AP18" s="45" t="s">
        <v>254</v>
      </c>
      <c r="AQ18" s="94" t="s">
        <v>255</v>
      </c>
      <c r="AR18" s="94" t="s">
        <v>256</v>
      </c>
      <c r="AS18" s="94" t="s">
        <v>257</v>
      </c>
      <c r="AT18" s="94" t="s">
        <v>258</v>
      </c>
      <c r="AU18" s="94" t="s">
        <v>259</v>
      </c>
      <c r="AV18" s="45" t="s">
        <v>254</v>
      </c>
      <c r="AW18" s="45" t="s">
        <v>254</v>
      </c>
      <c r="AX18" s="94" t="s">
        <v>255</v>
      </c>
      <c r="AY18" s="94" t="s">
        <v>256</v>
      </c>
      <c r="AZ18" s="94" t="s">
        <v>257</v>
      </c>
      <c r="BA18" s="94" t="s">
        <v>258</v>
      </c>
      <c r="BB18" s="94" t="s">
        <v>259</v>
      </c>
      <c r="BC18" s="45" t="s">
        <v>254</v>
      </c>
      <c r="BD18" s="45" t="s">
        <v>254</v>
      </c>
      <c r="BE18" s="94" t="s">
        <v>255</v>
      </c>
      <c r="BF18" s="94" t="s">
        <v>256</v>
      </c>
      <c r="BG18" s="94" t="s">
        <v>257</v>
      </c>
      <c r="BH18" s="94" t="s">
        <v>258</v>
      </c>
      <c r="BI18" s="94" t="s">
        <v>259</v>
      </c>
      <c r="BJ18" s="45" t="s">
        <v>254</v>
      </c>
      <c r="BK18" s="45" t="s">
        <v>254</v>
      </c>
      <c r="BL18" s="94" t="s">
        <v>255</v>
      </c>
      <c r="BM18" s="94" t="s">
        <v>256</v>
      </c>
      <c r="BN18" s="94" t="s">
        <v>257</v>
      </c>
      <c r="BO18" s="94" t="s">
        <v>258</v>
      </c>
      <c r="BP18" s="94" t="s">
        <v>259</v>
      </c>
      <c r="BQ18" s="45" t="s">
        <v>254</v>
      </c>
      <c r="BR18" s="45" t="s">
        <v>254</v>
      </c>
      <c r="BS18" s="94" t="s">
        <v>255</v>
      </c>
      <c r="BT18" s="94" t="s">
        <v>256</v>
      </c>
      <c r="BU18" s="94" t="s">
        <v>257</v>
      </c>
      <c r="BV18" s="94" t="s">
        <v>258</v>
      </c>
      <c r="BW18" s="94" t="s">
        <v>259</v>
      </c>
      <c r="BX18" s="45" t="s">
        <v>254</v>
      </c>
      <c r="BY18" s="45" t="s">
        <v>254</v>
      </c>
      <c r="BZ18" s="94" t="s">
        <v>255</v>
      </c>
      <c r="CA18" s="94" t="s">
        <v>256</v>
      </c>
      <c r="CB18" s="94" t="s">
        <v>257</v>
      </c>
      <c r="CC18" s="94" t="s">
        <v>258</v>
      </c>
      <c r="CD18" s="94" t="s">
        <v>259</v>
      </c>
      <c r="CE18" s="45" t="s">
        <v>254</v>
      </c>
      <c r="CF18" s="45" t="s">
        <v>254</v>
      </c>
      <c r="CG18" s="94" t="s">
        <v>255</v>
      </c>
      <c r="CH18" s="94" t="s">
        <v>256</v>
      </c>
      <c r="CI18" s="94" t="s">
        <v>257</v>
      </c>
      <c r="CJ18" s="94" t="s">
        <v>258</v>
      </c>
      <c r="CK18" s="94" t="s">
        <v>259</v>
      </c>
      <c r="CL18" s="45" t="s">
        <v>254</v>
      </c>
      <c r="CM18" s="45" t="s">
        <v>254</v>
      </c>
      <c r="CN18" s="93" t="s">
        <v>255</v>
      </c>
      <c r="CO18" s="93" t="s">
        <v>256</v>
      </c>
      <c r="CP18" s="93" t="s">
        <v>257</v>
      </c>
      <c r="CQ18" s="93" t="s">
        <v>258</v>
      </c>
      <c r="CR18" s="94" t="s">
        <v>259</v>
      </c>
      <c r="CS18" s="45" t="s">
        <v>254</v>
      </c>
      <c r="CT18" s="45" t="s">
        <v>254</v>
      </c>
      <c r="CU18" s="93" t="s">
        <v>255</v>
      </c>
      <c r="CV18" s="93" t="s">
        <v>256</v>
      </c>
      <c r="CW18" s="93" t="s">
        <v>257</v>
      </c>
      <c r="CX18" s="93" t="s">
        <v>258</v>
      </c>
      <c r="CY18" s="94" t="s">
        <v>259</v>
      </c>
      <c r="CZ18" s="441"/>
    </row>
    <row r="19" spans="1:120" s="54" customFormat="1" ht="27.75" customHeight="1">
      <c r="A19" s="91">
        <v>1</v>
      </c>
      <c r="B19" s="91">
        <v>2</v>
      </c>
      <c r="C19" s="95">
        <v>3</v>
      </c>
      <c r="D19" s="91">
        <v>4</v>
      </c>
      <c r="E19" s="91">
        <v>5</v>
      </c>
      <c r="F19" s="96" t="s">
        <v>260</v>
      </c>
      <c r="G19" s="97" t="s">
        <v>261</v>
      </c>
      <c r="H19" s="96" t="s">
        <v>262</v>
      </c>
      <c r="I19" s="96" t="s">
        <v>263</v>
      </c>
      <c r="J19" s="96" t="s">
        <v>264</v>
      </c>
      <c r="K19" s="96" t="s">
        <v>265</v>
      </c>
      <c r="L19" s="96" t="s">
        <v>266</v>
      </c>
      <c r="M19" s="96" t="s">
        <v>267</v>
      </c>
      <c r="N19" s="96" t="s">
        <v>268</v>
      </c>
      <c r="O19" s="96" t="s">
        <v>269</v>
      </c>
      <c r="P19" s="96" t="s">
        <v>270</v>
      </c>
      <c r="Q19" s="96" t="s">
        <v>271</v>
      </c>
      <c r="R19" s="96" t="s">
        <v>272</v>
      </c>
      <c r="S19" s="96" t="s">
        <v>273</v>
      </c>
      <c r="T19" s="96" t="s">
        <v>274</v>
      </c>
      <c r="U19" s="97" t="s">
        <v>275</v>
      </c>
      <c r="V19" s="96" t="s">
        <v>276</v>
      </c>
      <c r="W19" s="96" t="s">
        <v>277</v>
      </c>
      <c r="X19" s="96" t="s">
        <v>278</v>
      </c>
      <c r="Y19" s="96" t="s">
        <v>279</v>
      </c>
      <c r="Z19" s="96" t="s">
        <v>280</v>
      </c>
      <c r="AA19" s="96" t="s">
        <v>281</v>
      </c>
      <c r="AB19" s="96" t="s">
        <v>282</v>
      </c>
      <c r="AC19" s="96" t="s">
        <v>283</v>
      </c>
      <c r="AD19" s="96" t="s">
        <v>284</v>
      </c>
      <c r="AE19" s="96" t="s">
        <v>285</v>
      </c>
      <c r="AF19" s="96" t="s">
        <v>286</v>
      </c>
      <c r="AG19" s="96" t="s">
        <v>287</v>
      </c>
      <c r="AH19" s="96" t="s">
        <v>288</v>
      </c>
      <c r="AI19" s="96" t="s">
        <v>289</v>
      </c>
      <c r="AJ19" s="96" t="s">
        <v>290</v>
      </c>
      <c r="AK19" s="96" t="s">
        <v>291</v>
      </c>
      <c r="AL19" s="96" t="s">
        <v>292</v>
      </c>
      <c r="AM19" s="96" t="s">
        <v>293</v>
      </c>
      <c r="AN19" s="96" t="s">
        <v>294</v>
      </c>
      <c r="AO19" s="96" t="s">
        <v>295</v>
      </c>
      <c r="AP19" s="96" t="s">
        <v>296</v>
      </c>
      <c r="AQ19" s="96" t="s">
        <v>297</v>
      </c>
      <c r="AR19" s="96" t="s">
        <v>298</v>
      </c>
      <c r="AS19" s="96" t="s">
        <v>299</v>
      </c>
      <c r="AT19" s="96" t="s">
        <v>300</v>
      </c>
      <c r="AU19" s="96" t="s">
        <v>301</v>
      </c>
      <c r="AV19" s="96" t="s">
        <v>302</v>
      </c>
      <c r="AW19" s="96" t="s">
        <v>303</v>
      </c>
      <c r="AX19" s="96" t="s">
        <v>304</v>
      </c>
      <c r="AY19" s="96" t="s">
        <v>305</v>
      </c>
      <c r="AZ19" s="96" t="s">
        <v>306</v>
      </c>
      <c r="BA19" s="96" t="s">
        <v>307</v>
      </c>
      <c r="BB19" s="96" t="s">
        <v>308</v>
      </c>
      <c r="BC19" s="96" t="s">
        <v>309</v>
      </c>
      <c r="BD19" s="96" t="s">
        <v>310</v>
      </c>
      <c r="BE19" s="96" t="s">
        <v>311</v>
      </c>
      <c r="BF19" s="96" t="s">
        <v>312</v>
      </c>
      <c r="BG19" s="96" t="s">
        <v>313</v>
      </c>
      <c r="BH19" s="96" t="s">
        <v>314</v>
      </c>
      <c r="BI19" s="96" t="s">
        <v>315</v>
      </c>
      <c r="BJ19" s="96" t="s">
        <v>316</v>
      </c>
      <c r="BK19" s="96" t="s">
        <v>317</v>
      </c>
      <c r="BL19" s="96" t="s">
        <v>318</v>
      </c>
      <c r="BM19" s="96" t="s">
        <v>319</v>
      </c>
      <c r="BN19" s="96" t="s">
        <v>320</v>
      </c>
      <c r="BO19" s="96" t="s">
        <v>321</v>
      </c>
      <c r="BP19" s="96" t="s">
        <v>322</v>
      </c>
      <c r="BQ19" s="96" t="s">
        <v>323</v>
      </c>
      <c r="BR19" s="96" t="s">
        <v>324</v>
      </c>
      <c r="BS19" s="96" t="s">
        <v>325</v>
      </c>
      <c r="BT19" s="96" t="s">
        <v>326</v>
      </c>
      <c r="BU19" s="96" t="s">
        <v>327</v>
      </c>
      <c r="BV19" s="96" t="s">
        <v>328</v>
      </c>
      <c r="BW19" s="96" t="s">
        <v>329</v>
      </c>
      <c r="BX19" s="96" t="s">
        <v>330</v>
      </c>
      <c r="BY19" s="96" t="s">
        <v>324</v>
      </c>
      <c r="BZ19" s="96" t="s">
        <v>331</v>
      </c>
      <c r="CA19" s="96" t="s">
        <v>332</v>
      </c>
      <c r="CB19" s="96" t="s">
        <v>333</v>
      </c>
      <c r="CC19" s="96" t="s">
        <v>334</v>
      </c>
      <c r="CD19" s="96" t="s">
        <v>335</v>
      </c>
      <c r="CE19" s="96" t="s">
        <v>336</v>
      </c>
      <c r="CF19" s="96" t="s">
        <v>337</v>
      </c>
      <c r="CG19" s="96" t="s">
        <v>338</v>
      </c>
      <c r="CH19" s="96" t="s">
        <v>339</v>
      </c>
      <c r="CI19" s="96" t="s">
        <v>340</v>
      </c>
      <c r="CJ19" s="96" t="s">
        <v>341</v>
      </c>
      <c r="CK19" s="96" t="s">
        <v>342</v>
      </c>
      <c r="CL19" s="96" t="s">
        <v>343</v>
      </c>
      <c r="CM19" s="96" t="s">
        <v>344</v>
      </c>
      <c r="CN19" s="96" t="s">
        <v>345</v>
      </c>
      <c r="CO19" s="96" t="s">
        <v>346</v>
      </c>
      <c r="CP19" s="96" t="s">
        <v>347</v>
      </c>
      <c r="CQ19" s="96" t="s">
        <v>348</v>
      </c>
      <c r="CR19" s="96" t="s">
        <v>349</v>
      </c>
      <c r="CS19" s="96" t="s">
        <v>350</v>
      </c>
      <c r="CT19" s="96" t="s">
        <v>351</v>
      </c>
      <c r="CU19" s="96" t="s">
        <v>352</v>
      </c>
      <c r="CV19" s="96" t="s">
        <v>353</v>
      </c>
      <c r="CW19" s="96" t="s">
        <v>354</v>
      </c>
      <c r="CX19" s="96" t="s">
        <v>355</v>
      </c>
      <c r="CY19" s="96" t="s">
        <v>356</v>
      </c>
      <c r="CZ19" s="96" t="s">
        <v>357</v>
      </c>
    </row>
    <row r="20" spans="1:120" s="54" customFormat="1" ht="31.5">
      <c r="A20" s="317" t="str">
        <f>'1_2025'!A25</f>
        <v>0</v>
      </c>
      <c r="B20" s="317" t="str">
        <f>'1_2025'!B25</f>
        <v>ВСЕГО по инвестиционной программе, в том числе:</v>
      </c>
      <c r="C20" s="317" t="str">
        <f>'1_2025'!C25</f>
        <v>Г</v>
      </c>
      <c r="D20" s="98">
        <f>'3'!K19</f>
        <v>182.15716666666665</v>
      </c>
      <c r="E20" s="69" t="s">
        <v>49</v>
      </c>
      <c r="F20" s="107">
        <f t="shared" ref="F20:T20" si="0">F21</f>
        <v>0</v>
      </c>
      <c r="G20" s="107">
        <f t="shared" si="0"/>
        <v>0</v>
      </c>
      <c r="H20" s="107">
        <f t="shared" si="0"/>
        <v>0</v>
      </c>
      <c r="I20" s="107">
        <f t="shared" si="0"/>
        <v>0</v>
      </c>
      <c r="J20" s="107">
        <f t="shared" si="0"/>
        <v>0</v>
      </c>
      <c r="K20" s="107">
        <f t="shared" si="0"/>
        <v>0</v>
      </c>
      <c r="L20" s="107">
        <f t="shared" si="0"/>
        <v>0</v>
      </c>
      <c r="M20" s="107">
        <f t="shared" si="0"/>
        <v>0</v>
      </c>
      <c r="N20" s="107">
        <f t="shared" si="0"/>
        <v>0</v>
      </c>
      <c r="O20" s="107">
        <f t="shared" si="0"/>
        <v>0</v>
      </c>
      <c r="P20" s="107">
        <f t="shared" si="0"/>
        <v>0</v>
      </c>
      <c r="Q20" s="107">
        <f t="shared" si="0"/>
        <v>0</v>
      </c>
      <c r="R20" s="107">
        <f t="shared" si="0"/>
        <v>0</v>
      </c>
      <c r="S20" s="107">
        <f t="shared" si="0"/>
        <v>0</v>
      </c>
      <c r="T20" s="107">
        <f t="shared" si="0"/>
        <v>0</v>
      </c>
      <c r="U20" s="98">
        <f>'3'!AC19</f>
        <v>0</v>
      </c>
      <c r="V20" s="107">
        <f>V21</f>
        <v>0</v>
      </c>
      <c r="W20" s="107">
        <f t="shared" ref="W20:Z20" si="1">W21</f>
        <v>0</v>
      </c>
      <c r="X20" s="107">
        <f t="shared" si="1"/>
        <v>0</v>
      </c>
      <c r="Y20" s="107">
        <f t="shared" si="1"/>
        <v>0</v>
      </c>
      <c r="Z20" s="107">
        <f t="shared" si="1"/>
        <v>0</v>
      </c>
      <c r="AA20" s="107">
        <f t="shared" ref="AA20:AH20" si="2">AA21</f>
        <v>0</v>
      </c>
      <c r="AB20" s="107">
        <f t="shared" si="2"/>
        <v>0</v>
      </c>
      <c r="AC20" s="107">
        <f t="shared" si="2"/>
        <v>0</v>
      </c>
      <c r="AD20" s="107">
        <f t="shared" si="2"/>
        <v>0</v>
      </c>
      <c r="AE20" s="107">
        <f t="shared" si="2"/>
        <v>0</v>
      </c>
      <c r="AF20" s="107">
        <f t="shared" si="2"/>
        <v>0</v>
      </c>
      <c r="AG20" s="107">
        <f t="shared" si="2"/>
        <v>0</v>
      </c>
      <c r="AH20" s="107">
        <f t="shared" si="2"/>
        <v>0</v>
      </c>
      <c r="AI20" s="98">
        <f>'3'!AE19</f>
        <v>44.105000000000004</v>
      </c>
      <c r="AJ20" s="107">
        <f>AJ21</f>
        <v>0</v>
      </c>
      <c r="AK20" s="107">
        <f t="shared" ref="AK20" si="3">AK21</f>
        <v>0</v>
      </c>
      <c r="AL20" s="107">
        <f t="shared" ref="AL20" si="4">AL21</f>
        <v>2.4</v>
      </c>
      <c r="AM20" s="107">
        <f t="shared" ref="AM20" si="5">AM21</f>
        <v>0</v>
      </c>
      <c r="AN20" s="107">
        <f t="shared" ref="AN20" si="6">AN21</f>
        <v>142</v>
      </c>
      <c r="AO20" s="107">
        <f t="shared" ref="AO20:AV20" si="7">AO21</f>
        <v>0</v>
      </c>
      <c r="AP20" s="107">
        <f t="shared" si="7"/>
        <v>0</v>
      </c>
      <c r="AQ20" s="107">
        <f t="shared" si="7"/>
        <v>0</v>
      </c>
      <c r="AR20" s="107">
        <f t="shared" si="7"/>
        <v>0</v>
      </c>
      <c r="AS20" s="107">
        <f t="shared" si="7"/>
        <v>0</v>
      </c>
      <c r="AT20" s="107">
        <f t="shared" si="7"/>
        <v>0</v>
      </c>
      <c r="AU20" s="107">
        <f t="shared" si="7"/>
        <v>0</v>
      </c>
      <c r="AV20" s="107">
        <f t="shared" si="7"/>
        <v>0</v>
      </c>
      <c r="AW20" s="98">
        <f>'3'!AG19</f>
        <v>44.968999999999994</v>
      </c>
      <c r="AX20" s="107">
        <f>AX21</f>
        <v>0</v>
      </c>
      <c r="AY20" s="107">
        <f t="shared" ref="AY20" si="8">AY21</f>
        <v>0</v>
      </c>
      <c r="AZ20" s="107">
        <f t="shared" ref="AZ20" si="9">AZ21</f>
        <v>2.5</v>
      </c>
      <c r="BA20" s="107">
        <f t="shared" ref="BA20" si="10">BA21</f>
        <v>0</v>
      </c>
      <c r="BB20" s="107">
        <f t="shared" ref="BB20" si="11">BB21</f>
        <v>152</v>
      </c>
      <c r="BC20" s="107">
        <f t="shared" ref="BC20:BJ20" si="12">BC21</f>
        <v>0</v>
      </c>
      <c r="BD20" s="107">
        <f t="shared" si="12"/>
        <v>0</v>
      </c>
      <c r="BE20" s="107">
        <f t="shared" si="12"/>
        <v>0</v>
      </c>
      <c r="BF20" s="107">
        <f t="shared" si="12"/>
        <v>0</v>
      </c>
      <c r="BG20" s="107">
        <f t="shared" si="12"/>
        <v>0</v>
      </c>
      <c r="BH20" s="107">
        <f t="shared" si="12"/>
        <v>0</v>
      </c>
      <c r="BI20" s="107">
        <f t="shared" si="12"/>
        <v>0</v>
      </c>
      <c r="BJ20" s="107">
        <f t="shared" si="12"/>
        <v>0</v>
      </c>
      <c r="BK20" s="99">
        <f>'3'!AI19</f>
        <v>46.109166666666667</v>
      </c>
      <c r="BL20" s="107">
        <f>BL21</f>
        <v>0</v>
      </c>
      <c r="BM20" s="107">
        <f t="shared" ref="BM20" si="13">BM21</f>
        <v>0</v>
      </c>
      <c r="BN20" s="107">
        <f t="shared" ref="BN20" si="14">BN21</f>
        <v>2.6</v>
      </c>
      <c r="BO20" s="107">
        <f t="shared" ref="BO20" si="15">BO21</f>
        <v>0</v>
      </c>
      <c r="BP20" s="107">
        <f t="shared" ref="BP20" si="16">BP21</f>
        <v>153</v>
      </c>
      <c r="BQ20" s="107">
        <f t="shared" ref="BQ20:BX20" si="17">BQ21</f>
        <v>0</v>
      </c>
      <c r="BR20" s="107">
        <f t="shared" si="17"/>
        <v>0</v>
      </c>
      <c r="BS20" s="107">
        <f t="shared" si="17"/>
        <v>0</v>
      </c>
      <c r="BT20" s="107">
        <f t="shared" si="17"/>
        <v>0</v>
      </c>
      <c r="BU20" s="107">
        <f t="shared" si="17"/>
        <v>0</v>
      </c>
      <c r="BV20" s="107">
        <f t="shared" si="17"/>
        <v>0</v>
      </c>
      <c r="BW20" s="107">
        <f t="shared" si="17"/>
        <v>0</v>
      </c>
      <c r="BX20" s="107">
        <f t="shared" si="17"/>
        <v>0</v>
      </c>
      <c r="BY20" s="98">
        <f>'3'!AK19</f>
        <v>46.973999999999997</v>
      </c>
      <c r="BZ20" s="107">
        <f>BZ21</f>
        <v>0</v>
      </c>
      <c r="CA20" s="107">
        <f t="shared" ref="CA20" si="18">CA21</f>
        <v>0</v>
      </c>
      <c r="CB20" s="107">
        <f t="shared" ref="CB20" si="19">CB21</f>
        <v>4</v>
      </c>
      <c r="CC20" s="107">
        <f t="shared" ref="CC20" si="20">CC21</f>
        <v>0</v>
      </c>
      <c r="CD20" s="107">
        <f t="shared" ref="CD20" si="21">CD21</f>
        <v>150</v>
      </c>
      <c r="CE20" s="107">
        <f t="shared" ref="CE20:CK20" si="22">CE21</f>
        <v>0</v>
      </c>
      <c r="CF20" s="107">
        <f t="shared" si="22"/>
        <v>0</v>
      </c>
      <c r="CG20" s="107">
        <f t="shared" si="22"/>
        <v>0</v>
      </c>
      <c r="CH20" s="107">
        <f t="shared" si="22"/>
        <v>0</v>
      </c>
      <c r="CI20" s="107">
        <f t="shared" si="22"/>
        <v>0</v>
      </c>
      <c r="CJ20" s="107">
        <f t="shared" si="22"/>
        <v>0</v>
      </c>
      <c r="CK20" s="107">
        <f t="shared" si="22"/>
        <v>0</v>
      </c>
      <c r="CL20" s="98">
        <f>T20+AH20+AV20+BJ20+BX20</f>
        <v>0</v>
      </c>
      <c r="CM20" s="98">
        <f t="shared" ref="CM20:CS20" si="23">U20+AI20+AW20+BK20+BY20</f>
        <v>182.15716666666665</v>
      </c>
      <c r="CN20" s="98">
        <f t="shared" si="23"/>
        <v>0</v>
      </c>
      <c r="CO20" s="98">
        <f t="shared" si="23"/>
        <v>0</v>
      </c>
      <c r="CP20" s="98">
        <f t="shared" si="23"/>
        <v>11.5</v>
      </c>
      <c r="CQ20" s="98">
        <f t="shared" si="23"/>
        <v>0</v>
      </c>
      <c r="CR20" s="98">
        <f t="shared" si="23"/>
        <v>597</v>
      </c>
      <c r="CS20" s="98">
        <f t="shared" si="23"/>
        <v>0</v>
      </c>
      <c r="CT20" s="98">
        <f t="shared" ref="CT20:CX20" si="24">AB20+AP20+BD20+BR20+CF20</f>
        <v>0</v>
      </c>
      <c r="CU20" s="98">
        <f t="shared" si="24"/>
        <v>0</v>
      </c>
      <c r="CV20" s="98">
        <f t="shared" si="24"/>
        <v>0</v>
      </c>
      <c r="CW20" s="98">
        <f t="shared" si="24"/>
        <v>0</v>
      </c>
      <c r="CX20" s="98">
        <f t="shared" si="24"/>
        <v>0</v>
      </c>
      <c r="CY20" s="98">
        <f>AG20+AU20+BI20+BW20+CK20</f>
        <v>0</v>
      </c>
      <c r="CZ20" s="53"/>
      <c r="DA20" s="100"/>
      <c r="DB20" s="100"/>
      <c r="DC20" s="100"/>
      <c r="DD20" s="100"/>
      <c r="DE20" s="100"/>
      <c r="DF20" s="100"/>
      <c r="DG20" s="100"/>
      <c r="DH20" s="100"/>
      <c r="DI20" s="100"/>
      <c r="DJ20" s="100"/>
      <c r="DK20" s="100"/>
      <c r="DL20" s="100"/>
      <c r="DM20" s="100"/>
      <c r="DN20" s="100"/>
      <c r="DO20" s="100"/>
      <c r="DP20" s="100"/>
    </row>
    <row r="21" spans="1:120" s="54" customFormat="1" ht="31.5">
      <c r="A21" s="322" t="str">
        <f>'1_2025'!A26</f>
        <v>0.2</v>
      </c>
      <c r="B21" s="322" t="str">
        <f>'1_2025'!B26</f>
        <v>Реконструкция, модернизация, техническое перевооружение, всего</v>
      </c>
      <c r="C21" s="322" t="str">
        <f>'1_2025'!C26</f>
        <v>Г</v>
      </c>
      <c r="D21" s="98">
        <f>'3'!K20</f>
        <v>182.15716666666665</v>
      </c>
      <c r="E21" s="69" t="s">
        <v>49</v>
      </c>
      <c r="F21" s="108">
        <f t="shared" ref="F21:T21" si="25">F24</f>
        <v>0</v>
      </c>
      <c r="G21" s="108">
        <f t="shared" si="25"/>
        <v>0</v>
      </c>
      <c r="H21" s="108">
        <f t="shared" si="25"/>
        <v>0</v>
      </c>
      <c r="I21" s="108">
        <f t="shared" si="25"/>
        <v>0</v>
      </c>
      <c r="J21" s="108">
        <f t="shared" si="25"/>
        <v>0</v>
      </c>
      <c r="K21" s="108">
        <f t="shared" si="25"/>
        <v>0</v>
      </c>
      <c r="L21" s="108">
        <f t="shared" si="25"/>
        <v>0</v>
      </c>
      <c r="M21" s="108">
        <f t="shared" si="25"/>
        <v>0</v>
      </c>
      <c r="N21" s="108">
        <f t="shared" si="25"/>
        <v>0</v>
      </c>
      <c r="O21" s="108">
        <f t="shared" si="25"/>
        <v>0</v>
      </c>
      <c r="P21" s="108">
        <f t="shared" si="25"/>
        <v>0</v>
      </c>
      <c r="Q21" s="108">
        <f t="shared" si="25"/>
        <v>0</v>
      </c>
      <c r="R21" s="108">
        <f t="shared" si="25"/>
        <v>0</v>
      </c>
      <c r="S21" s="108">
        <f t="shared" si="25"/>
        <v>0</v>
      </c>
      <c r="T21" s="108">
        <f t="shared" si="25"/>
        <v>0</v>
      </c>
      <c r="U21" s="98">
        <f>'3'!AC20</f>
        <v>0</v>
      </c>
      <c r="V21" s="108">
        <f>V23</f>
        <v>0</v>
      </c>
      <c r="W21" s="108">
        <f t="shared" ref="W21:Z21" si="26">W23</f>
        <v>0</v>
      </c>
      <c r="X21" s="108">
        <f t="shared" si="26"/>
        <v>0</v>
      </c>
      <c r="Y21" s="108">
        <f t="shared" si="26"/>
        <v>0</v>
      </c>
      <c r="Z21" s="108">
        <f t="shared" si="26"/>
        <v>0</v>
      </c>
      <c r="AA21" s="108">
        <f t="shared" ref="AA21:AH21" si="27">AA24</f>
        <v>0</v>
      </c>
      <c r="AB21" s="108">
        <f t="shared" si="27"/>
        <v>0</v>
      </c>
      <c r="AC21" s="108">
        <f t="shared" si="27"/>
        <v>0</v>
      </c>
      <c r="AD21" s="108">
        <f t="shared" si="27"/>
        <v>0</v>
      </c>
      <c r="AE21" s="108">
        <f t="shared" si="27"/>
        <v>0</v>
      </c>
      <c r="AF21" s="108">
        <f t="shared" si="27"/>
        <v>0</v>
      </c>
      <c r="AG21" s="108">
        <f t="shared" si="27"/>
        <v>0</v>
      </c>
      <c r="AH21" s="108">
        <f t="shared" si="27"/>
        <v>0</v>
      </c>
      <c r="AI21" s="98">
        <f>'3'!AE20</f>
        <v>44.105000000000004</v>
      </c>
      <c r="AJ21" s="108">
        <f>AJ23</f>
        <v>0</v>
      </c>
      <c r="AK21" s="108">
        <f t="shared" ref="AK21:AN21" si="28">AK23</f>
        <v>0</v>
      </c>
      <c r="AL21" s="108">
        <f t="shared" si="28"/>
        <v>2.4</v>
      </c>
      <c r="AM21" s="108">
        <f t="shared" si="28"/>
        <v>0</v>
      </c>
      <c r="AN21" s="108">
        <f t="shared" si="28"/>
        <v>142</v>
      </c>
      <c r="AO21" s="108">
        <f t="shared" ref="AO21:AV21" si="29">AO24</f>
        <v>0</v>
      </c>
      <c r="AP21" s="108">
        <f t="shared" si="29"/>
        <v>0</v>
      </c>
      <c r="AQ21" s="108">
        <f t="shared" si="29"/>
        <v>0</v>
      </c>
      <c r="AR21" s="108">
        <f t="shared" si="29"/>
        <v>0</v>
      </c>
      <c r="AS21" s="108">
        <f t="shared" si="29"/>
        <v>0</v>
      </c>
      <c r="AT21" s="108">
        <f t="shared" si="29"/>
        <v>0</v>
      </c>
      <c r="AU21" s="108">
        <f t="shared" si="29"/>
        <v>0</v>
      </c>
      <c r="AV21" s="108">
        <f t="shared" si="29"/>
        <v>0</v>
      </c>
      <c r="AW21" s="98">
        <f>'3'!AG20</f>
        <v>44.968999999999994</v>
      </c>
      <c r="AX21" s="108">
        <f>AX23</f>
        <v>0</v>
      </c>
      <c r="AY21" s="108">
        <f t="shared" ref="AY21:BB21" si="30">AY23</f>
        <v>0</v>
      </c>
      <c r="AZ21" s="108">
        <f t="shared" si="30"/>
        <v>2.5</v>
      </c>
      <c r="BA21" s="108">
        <f t="shared" si="30"/>
        <v>0</v>
      </c>
      <c r="BB21" s="108">
        <f t="shared" si="30"/>
        <v>152</v>
      </c>
      <c r="BC21" s="108">
        <f t="shared" ref="BC21:BJ21" si="31">BC24</f>
        <v>0</v>
      </c>
      <c r="BD21" s="108">
        <f t="shared" si="31"/>
        <v>0</v>
      </c>
      <c r="BE21" s="108">
        <f t="shared" si="31"/>
        <v>0</v>
      </c>
      <c r="BF21" s="108">
        <f t="shared" si="31"/>
        <v>0</v>
      </c>
      <c r="BG21" s="108">
        <f t="shared" si="31"/>
        <v>0</v>
      </c>
      <c r="BH21" s="108">
        <f t="shared" si="31"/>
        <v>0</v>
      </c>
      <c r="BI21" s="108">
        <f t="shared" si="31"/>
        <v>0</v>
      </c>
      <c r="BJ21" s="108">
        <f t="shared" si="31"/>
        <v>0</v>
      </c>
      <c r="BK21" s="99">
        <f>'3'!AI20</f>
        <v>46.109166666666667</v>
      </c>
      <c r="BL21" s="108">
        <f>BL23</f>
        <v>0</v>
      </c>
      <c r="BM21" s="108">
        <f t="shared" ref="BM21:BP21" si="32">BM23</f>
        <v>0</v>
      </c>
      <c r="BN21" s="108">
        <f t="shared" si="32"/>
        <v>2.6</v>
      </c>
      <c r="BO21" s="108">
        <f t="shared" si="32"/>
        <v>0</v>
      </c>
      <c r="BP21" s="108">
        <f t="shared" si="32"/>
        <v>153</v>
      </c>
      <c r="BQ21" s="108">
        <f t="shared" ref="BQ21:BX21" si="33">BQ24</f>
        <v>0</v>
      </c>
      <c r="BR21" s="108">
        <f t="shared" si="33"/>
        <v>0</v>
      </c>
      <c r="BS21" s="108">
        <f t="shared" si="33"/>
        <v>0</v>
      </c>
      <c r="BT21" s="108">
        <f t="shared" si="33"/>
        <v>0</v>
      </c>
      <c r="BU21" s="108">
        <f t="shared" si="33"/>
        <v>0</v>
      </c>
      <c r="BV21" s="108">
        <f t="shared" si="33"/>
        <v>0</v>
      </c>
      <c r="BW21" s="108">
        <f t="shared" si="33"/>
        <v>0</v>
      </c>
      <c r="BX21" s="108">
        <f t="shared" si="33"/>
        <v>0</v>
      </c>
      <c r="BY21" s="98">
        <f>'3'!AK20</f>
        <v>46.973999999999997</v>
      </c>
      <c r="BZ21" s="108">
        <f>BZ23</f>
        <v>0</v>
      </c>
      <c r="CA21" s="108">
        <f t="shared" ref="CA21:CD21" si="34">CA23</f>
        <v>0</v>
      </c>
      <c r="CB21" s="108">
        <f t="shared" si="34"/>
        <v>4</v>
      </c>
      <c r="CC21" s="108">
        <f t="shared" si="34"/>
        <v>0</v>
      </c>
      <c r="CD21" s="108">
        <f t="shared" si="34"/>
        <v>150</v>
      </c>
      <c r="CE21" s="108">
        <f t="shared" ref="CE21:CK21" si="35">CE24</f>
        <v>0</v>
      </c>
      <c r="CF21" s="108">
        <f t="shared" si="35"/>
        <v>0</v>
      </c>
      <c r="CG21" s="108">
        <f t="shared" si="35"/>
        <v>0</v>
      </c>
      <c r="CH21" s="108">
        <f t="shared" si="35"/>
        <v>0</v>
      </c>
      <c r="CI21" s="108">
        <f t="shared" si="35"/>
        <v>0</v>
      </c>
      <c r="CJ21" s="108">
        <f t="shared" si="35"/>
        <v>0</v>
      </c>
      <c r="CK21" s="108">
        <f t="shared" si="35"/>
        <v>0</v>
      </c>
      <c r="CL21" s="98">
        <f t="shared" ref="CL21:CL41" si="36">T21+AH21+AV21+BJ21+BX21</f>
        <v>0</v>
      </c>
      <c r="CM21" s="98">
        <f t="shared" ref="CM21:CM41" si="37">U21+AI21+AW21+BK21+BY21</f>
        <v>182.15716666666665</v>
      </c>
      <c r="CN21" s="98">
        <f t="shared" ref="CN21:CN41" si="38">V21+AJ21+AX21+BL21+BZ21</f>
        <v>0</v>
      </c>
      <c r="CO21" s="98">
        <f t="shared" ref="CO21:CO41" si="39">W21+AK21+AY21+BM21+CA21</f>
        <v>0</v>
      </c>
      <c r="CP21" s="98">
        <f t="shared" ref="CP21:CP41" si="40">X21+AL21+AZ21+BN21+CB21</f>
        <v>11.5</v>
      </c>
      <c r="CQ21" s="98">
        <f t="shared" ref="CQ21:CQ41" si="41">Y21+AM21+BA21+BO21+CC21</f>
        <v>0</v>
      </c>
      <c r="CR21" s="98">
        <f t="shared" ref="CR21:CR41" si="42">Z21+AN21+BB21+BP21+CD21</f>
        <v>597</v>
      </c>
      <c r="CS21" s="98">
        <f t="shared" ref="CS21:CS41" si="43">AA21+AO21+BC21+BQ21+CE21</f>
        <v>0</v>
      </c>
      <c r="CT21" s="98">
        <f t="shared" ref="CT21:CT41" si="44">AB21+AP21+BD21+BR21+CF21</f>
        <v>0</v>
      </c>
      <c r="CU21" s="98">
        <f t="shared" ref="CU21:CU41" si="45">AC21+AQ21+BE21+BS21+CG21</f>
        <v>0</v>
      </c>
      <c r="CV21" s="98">
        <f t="shared" ref="CV21:CV41" si="46">AD21+AR21+BF21+BT21+CH21</f>
        <v>0</v>
      </c>
      <c r="CW21" s="98">
        <f t="shared" ref="CW21:CW41" si="47">AE21+AS21+BG21+BU21+CI21</f>
        <v>0</v>
      </c>
      <c r="CX21" s="98">
        <f t="shared" ref="CX21:CX41" si="48">AF21+AT21+BH21+BV21+CJ21</f>
        <v>0</v>
      </c>
      <c r="CY21" s="98">
        <f t="shared" ref="CY21:CY41" si="49">AG21+AU21+BI21+BW21+CK21</f>
        <v>0</v>
      </c>
      <c r="CZ21" s="318"/>
      <c r="DA21" s="100"/>
      <c r="DB21" s="100"/>
      <c r="DC21" s="100"/>
      <c r="DD21" s="100"/>
      <c r="DE21" s="100"/>
      <c r="DF21" s="100"/>
      <c r="DG21" s="100"/>
      <c r="DH21" s="100"/>
      <c r="DI21" s="100"/>
      <c r="DJ21" s="100"/>
      <c r="DK21" s="100"/>
      <c r="DL21" s="100"/>
      <c r="DM21" s="100"/>
      <c r="DN21" s="100"/>
      <c r="DO21" s="100"/>
      <c r="DP21" s="100"/>
    </row>
    <row r="22" spans="1:120" s="54" customFormat="1" ht="15.75">
      <c r="A22" s="322" t="str">
        <f>'1_2025'!A27</f>
        <v>1</v>
      </c>
      <c r="B22" s="322" t="str">
        <f>'1_2025'!B27</f>
        <v>Новосибирская область</v>
      </c>
      <c r="C22" s="322" t="str">
        <f>'1_2025'!C27</f>
        <v>Г</v>
      </c>
      <c r="D22" s="98"/>
      <c r="E22" s="69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9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9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9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J22" s="108"/>
      <c r="BK22" s="99"/>
      <c r="BL22" s="108"/>
      <c r="BM22" s="108"/>
      <c r="BN22" s="108"/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98"/>
      <c r="BZ22" s="108"/>
      <c r="CA22" s="108"/>
      <c r="CB22" s="108"/>
      <c r="CC22" s="108"/>
      <c r="CD22" s="108"/>
      <c r="CE22" s="108"/>
      <c r="CF22" s="108"/>
      <c r="CG22" s="108"/>
      <c r="CH22" s="108"/>
      <c r="CI22" s="108"/>
      <c r="CJ22" s="108"/>
      <c r="CK22" s="108"/>
      <c r="CL22" s="98"/>
      <c r="CM22" s="98"/>
      <c r="CN22" s="98"/>
      <c r="CO22" s="98"/>
      <c r="CP22" s="98"/>
      <c r="CQ22" s="98"/>
      <c r="CR22" s="98"/>
      <c r="CS22" s="98"/>
      <c r="CT22" s="98"/>
      <c r="CU22" s="98"/>
      <c r="CV22" s="98"/>
      <c r="CW22" s="98"/>
      <c r="CX22" s="98"/>
      <c r="CY22" s="98"/>
      <c r="CZ22" s="318"/>
      <c r="DA22" s="100"/>
      <c r="DB22" s="100"/>
      <c r="DC22" s="100"/>
      <c r="DD22" s="100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</row>
    <row r="23" spans="1:120" s="62" customFormat="1" ht="47.25">
      <c r="A23" s="317" t="str">
        <f>'1_2025'!A28</f>
        <v>1.2.</v>
      </c>
      <c r="B23" s="317" t="str">
        <f>'1_2025'!B28</f>
        <v>Реконструкция, модернизация, техническое перевооружение всего, в том числе:</v>
      </c>
      <c r="C23" s="317" t="str">
        <f>'1_2025'!C28</f>
        <v>Г</v>
      </c>
      <c r="D23" s="101">
        <f>'3'!K22</f>
        <v>182.15716666666665</v>
      </c>
      <c r="E23" s="323" t="s">
        <v>49</v>
      </c>
      <c r="F23" s="107">
        <f t="shared" ref="F23:T23" si="50">F24+F29+F34+F39</f>
        <v>0</v>
      </c>
      <c r="G23" s="107">
        <f t="shared" si="50"/>
        <v>0</v>
      </c>
      <c r="H23" s="107">
        <f t="shared" si="50"/>
        <v>0</v>
      </c>
      <c r="I23" s="107">
        <f t="shared" si="50"/>
        <v>0</v>
      </c>
      <c r="J23" s="107">
        <f t="shared" si="50"/>
        <v>0</v>
      </c>
      <c r="K23" s="107">
        <f t="shared" si="50"/>
        <v>0</v>
      </c>
      <c r="L23" s="107">
        <f t="shared" si="50"/>
        <v>0</v>
      </c>
      <c r="M23" s="107">
        <f t="shared" si="50"/>
        <v>0</v>
      </c>
      <c r="N23" s="107">
        <f t="shared" si="50"/>
        <v>0</v>
      </c>
      <c r="O23" s="107">
        <f t="shared" si="50"/>
        <v>0</v>
      </c>
      <c r="P23" s="107">
        <f t="shared" si="50"/>
        <v>0</v>
      </c>
      <c r="Q23" s="107">
        <f t="shared" si="50"/>
        <v>0</v>
      </c>
      <c r="R23" s="107">
        <f t="shared" si="50"/>
        <v>0</v>
      </c>
      <c r="S23" s="107">
        <f t="shared" si="50"/>
        <v>0</v>
      </c>
      <c r="T23" s="107">
        <f t="shared" si="50"/>
        <v>0</v>
      </c>
      <c r="U23" s="101">
        <f>'3'!AC22</f>
        <v>0</v>
      </c>
      <c r="V23" s="107">
        <f>V24+V29+V34+V39</f>
        <v>0</v>
      </c>
      <c r="W23" s="107">
        <f t="shared" ref="W23:Z23" si="51">W24+W29+W34+W39</f>
        <v>0</v>
      </c>
      <c r="X23" s="107">
        <f t="shared" si="51"/>
        <v>0</v>
      </c>
      <c r="Y23" s="107">
        <f t="shared" si="51"/>
        <v>0</v>
      </c>
      <c r="Z23" s="107">
        <f t="shared" si="51"/>
        <v>0</v>
      </c>
      <c r="AA23" s="107">
        <f t="shared" ref="AA23:AH23" si="52">AA24+AA29+AA34+AA39</f>
        <v>0</v>
      </c>
      <c r="AB23" s="107">
        <f t="shared" si="52"/>
        <v>0</v>
      </c>
      <c r="AC23" s="107">
        <f t="shared" si="52"/>
        <v>0</v>
      </c>
      <c r="AD23" s="107">
        <f t="shared" si="52"/>
        <v>0</v>
      </c>
      <c r="AE23" s="107">
        <f t="shared" si="52"/>
        <v>0</v>
      </c>
      <c r="AF23" s="107">
        <f t="shared" si="52"/>
        <v>0</v>
      </c>
      <c r="AG23" s="107">
        <f t="shared" si="52"/>
        <v>0</v>
      </c>
      <c r="AH23" s="107">
        <f t="shared" si="52"/>
        <v>0</v>
      </c>
      <c r="AI23" s="98">
        <f>'3'!AE22</f>
        <v>44.105000000000004</v>
      </c>
      <c r="AJ23" s="107">
        <f>AJ24+AJ29+AJ34+AJ39</f>
        <v>0</v>
      </c>
      <c r="AK23" s="107">
        <f t="shared" ref="AK23" si="53">AK24+AK29+AK34+AK39</f>
        <v>0</v>
      </c>
      <c r="AL23" s="107">
        <f t="shared" ref="AL23" si="54">AL24+AL29+AL34+AL39</f>
        <v>2.4</v>
      </c>
      <c r="AM23" s="107">
        <f t="shared" ref="AM23" si="55">AM24+AM29+AM34+AM39</f>
        <v>0</v>
      </c>
      <c r="AN23" s="107">
        <f t="shared" ref="AN23" si="56">AN24+AN29+AN34+AN39</f>
        <v>142</v>
      </c>
      <c r="AO23" s="107">
        <f t="shared" ref="AO23:AV23" si="57">AO24+AO29+AO34+AO39</f>
        <v>0</v>
      </c>
      <c r="AP23" s="107">
        <f t="shared" si="57"/>
        <v>0</v>
      </c>
      <c r="AQ23" s="107">
        <f t="shared" si="57"/>
        <v>0</v>
      </c>
      <c r="AR23" s="107">
        <f t="shared" si="57"/>
        <v>0</v>
      </c>
      <c r="AS23" s="107">
        <f t="shared" si="57"/>
        <v>0</v>
      </c>
      <c r="AT23" s="107">
        <f t="shared" si="57"/>
        <v>0</v>
      </c>
      <c r="AU23" s="107">
        <f t="shared" si="57"/>
        <v>0</v>
      </c>
      <c r="AV23" s="107">
        <f t="shared" si="57"/>
        <v>0</v>
      </c>
      <c r="AW23" s="98">
        <f>'3'!AG22</f>
        <v>44.968999999999994</v>
      </c>
      <c r="AX23" s="107">
        <f>AX24+AX29+AX34+AX39</f>
        <v>0</v>
      </c>
      <c r="AY23" s="107">
        <f t="shared" ref="AY23" si="58">AY24+AY29+AY34+AY39</f>
        <v>0</v>
      </c>
      <c r="AZ23" s="107">
        <f t="shared" ref="AZ23" si="59">AZ24+AZ29+AZ34+AZ39</f>
        <v>2.5</v>
      </c>
      <c r="BA23" s="107">
        <f t="shared" ref="BA23" si="60">BA24+BA29+BA34+BA39</f>
        <v>0</v>
      </c>
      <c r="BB23" s="107">
        <f t="shared" ref="BB23" si="61">BB24+BB29+BB34+BB39</f>
        <v>152</v>
      </c>
      <c r="BC23" s="107">
        <f t="shared" ref="BC23:BJ23" si="62">BC24+BC29+BC34+BC39</f>
        <v>0</v>
      </c>
      <c r="BD23" s="107">
        <f t="shared" si="62"/>
        <v>0</v>
      </c>
      <c r="BE23" s="107">
        <f t="shared" si="62"/>
        <v>0</v>
      </c>
      <c r="BF23" s="107">
        <f t="shared" si="62"/>
        <v>0</v>
      </c>
      <c r="BG23" s="107">
        <f t="shared" si="62"/>
        <v>0</v>
      </c>
      <c r="BH23" s="107">
        <f t="shared" si="62"/>
        <v>0</v>
      </c>
      <c r="BI23" s="107">
        <f t="shared" si="62"/>
        <v>0</v>
      </c>
      <c r="BJ23" s="107">
        <f t="shared" si="62"/>
        <v>0</v>
      </c>
      <c r="BK23" s="99">
        <f>'3'!AI22</f>
        <v>46.109166666666667</v>
      </c>
      <c r="BL23" s="107">
        <f>BL24+BL29+BL34+BL39</f>
        <v>0</v>
      </c>
      <c r="BM23" s="107">
        <f t="shared" ref="BM23" si="63">BM24+BM29+BM34+BM39</f>
        <v>0</v>
      </c>
      <c r="BN23" s="107">
        <f t="shared" ref="BN23" si="64">BN24+BN29+BN34+BN39</f>
        <v>2.6</v>
      </c>
      <c r="BO23" s="107">
        <f t="shared" ref="BO23" si="65">BO24+BO29+BO34+BO39</f>
        <v>0</v>
      </c>
      <c r="BP23" s="107">
        <f t="shared" ref="BP23" si="66">BP24+BP29+BP34+BP39</f>
        <v>153</v>
      </c>
      <c r="BQ23" s="107">
        <f t="shared" ref="BQ23:BX23" si="67">BQ24+BQ29+BQ34+BQ39</f>
        <v>0</v>
      </c>
      <c r="BR23" s="107">
        <f t="shared" si="67"/>
        <v>0</v>
      </c>
      <c r="BS23" s="107">
        <f t="shared" si="67"/>
        <v>0</v>
      </c>
      <c r="BT23" s="107">
        <f t="shared" si="67"/>
        <v>0</v>
      </c>
      <c r="BU23" s="107">
        <f t="shared" si="67"/>
        <v>0</v>
      </c>
      <c r="BV23" s="107">
        <f t="shared" si="67"/>
        <v>0</v>
      </c>
      <c r="BW23" s="107">
        <f t="shared" si="67"/>
        <v>0</v>
      </c>
      <c r="BX23" s="107">
        <f t="shared" si="67"/>
        <v>0</v>
      </c>
      <c r="BY23" s="98">
        <f>'3'!AK22</f>
        <v>46.973999999999997</v>
      </c>
      <c r="BZ23" s="107">
        <f>BZ24+BZ29+BZ34+BZ39</f>
        <v>0</v>
      </c>
      <c r="CA23" s="107">
        <f t="shared" ref="CA23" si="68">CA24+CA29+CA34+CA39</f>
        <v>0</v>
      </c>
      <c r="CB23" s="107">
        <f t="shared" ref="CB23" si="69">CB24+CB29+CB34+CB39</f>
        <v>4</v>
      </c>
      <c r="CC23" s="107">
        <f t="shared" ref="CC23" si="70">CC24+CC29+CC34+CC39</f>
        <v>0</v>
      </c>
      <c r="CD23" s="107">
        <f t="shared" ref="CD23" si="71">CD24+CD29+CD34+CD39</f>
        <v>150</v>
      </c>
      <c r="CE23" s="107">
        <f t="shared" ref="CE23:CK23" si="72">CE24+CE29+CE34+CE39</f>
        <v>0</v>
      </c>
      <c r="CF23" s="107">
        <f t="shared" si="72"/>
        <v>0</v>
      </c>
      <c r="CG23" s="107">
        <f t="shared" si="72"/>
        <v>0</v>
      </c>
      <c r="CH23" s="107">
        <f t="shared" si="72"/>
        <v>0</v>
      </c>
      <c r="CI23" s="107">
        <f t="shared" si="72"/>
        <v>0</v>
      </c>
      <c r="CJ23" s="107">
        <f t="shared" si="72"/>
        <v>0</v>
      </c>
      <c r="CK23" s="107">
        <f t="shared" si="72"/>
        <v>0</v>
      </c>
      <c r="CL23" s="98">
        <f t="shared" si="36"/>
        <v>0</v>
      </c>
      <c r="CM23" s="98">
        <f t="shared" si="37"/>
        <v>182.15716666666665</v>
      </c>
      <c r="CN23" s="98">
        <f t="shared" si="38"/>
        <v>0</v>
      </c>
      <c r="CO23" s="98">
        <f t="shared" si="39"/>
        <v>0</v>
      </c>
      <c r="CP23" s="98">
        <f t="shared" si="40"/>
        <v>11.5</v>
      </c>
      <c r="CQ23" s="98">
        <f t="shared" si="41"/>
        <v>0</v>
      </c>
      <c r="CR23" s="98">
        <f t="shared" si="42"/>
        <v>597</v>
      </c>
      <c r="CS23" s="98">
        <f t="shared" si="43"/>
        <v>0</v>
      </c>
      <c r="CT23" s="98">
        <f t="shared" si="44"/>
        <v>0</v>
      </c>
      <c r="CU23" s="98">
        <f t="shared" si="45"/>
        <v>0</v>
      </c>
      <c r="CV23" s="98">
        <f t="shared" si="46"/>
        <v>0</v>
      </c>
      <c r="CW23" s="98">
        <f t="shared" si="47"/>
        <v>0</v>
      </c>
      <c r="CX23" s="98">
        <f t="shared" si="48"/>
        <v>0</v>
      </c>
      <c r="CY23" s="98">
        <f t="shared" si="49"/>
        <v>0</v>
      </c>
      <c r="CZ23" s="319"/>
      <c r="DA23" s="102"/>
      <c r="DB23" s="102"/>
      <c r="DC23" s="102"/>
      <c r="DD23" s="102"/>
      <c r="DE23" s="102"/>
      <c r="DF23" s="102"/>
      <c r="DG23" s="102"/>
      <c r="DH23" s="102"/>
      <c r="DI23" s="102"/>
      <c r="DJ23" s="102"/>
      <c r="DK23" s="102"/>
      <c r="DL23" s="102"/>
      <c r="DM23" s="102"/>
      <c r="DN23" s="102"/>
      <c r="DO23" s="102"/>
      <c r="DP23" s="102"/>
    </row>
    <row r="24" spans="1:120" s="62" customFormat="1" ht="78.75">
      <c r="A24" s="317" t="str">
        <f>'1_2025'!A29</f>
        <v>1.2.1</v>
      </c>
      <c r="B24" s="317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7" t="str">
        <f>'1_2025'!C29</f>
        <v>Г</v>
      </c>
      <c r="D24" s="101">
        <f>'3'!K23</f>
        <v>100.63300000000001</v>
      </c>
      <c r="E24" s="323" t="s">
        <v>49</v>
      </c>
      <c r="F24" s="110">
        <f t="shared" ref="F24:T24" si="73">F25</f>
        <v>0</v>
      </c>
      <c r="G24" s="110">
        <f t="shared" si="73"/>
        <v>0</v>
      </c>
      <c r="H24" s="110">
        <f t="shared" si="73"/>
        <v>0</v>
      </c>
      <c r="I24" s="110">
        <f t="shared" si="73"/>
        <v>0</v>
      </c>
      <c r="J24" s="110">
        <f t="shared" si="73"/>
        <v>0</v>
      </c>
      <c r="K24" s="110">
        <f t="shared" si="73"/>
        <v>0</v>
      </c>
      <c r="L24" s="110">
        <f t="shared" si="73"/>
        <v>0</v>
      </c>
      <c r="M24" s="110">
        <f t="shared" si="73"/>
        <v>0</v>
      </c>
      <c r="N24" s="110">
        <f t="shared" si="73"/>
        <v>0</v>
      </c>
      <c r="O24" s="110">
        <f t="shared" si="73"/>
        <v>0</v>
      </c>
      <c r="P24" s="110">
        <f t="shared" si="73"/>
        <v>0</v>
      </c>
      <c r="Q24" s="110">
        <f t="shared" si="73"/>
        <v>0</v>
      </c>
      <c r="R24" s="110">
        <f t="shared" si="73"/>
        <v>0</v>
      </c>
      <c r="S24" s="110">
        <f t="shared" si="73"/>
        <v>0</v>
      </c>
      <c r="T24" s="110">
        <f t="shared" si="73"/>
        <v>0</v>
      </c>
      <c r="U24" s="101">
        <f>'3'!AC23</f>
        <v>0</v>
      </c>
      <c r="V24" s="110">
        <f t="shared" ref="V24:Z24" si="74">V25</f>
        <v>0</v>
      </c>
      <c r="W24" s="110">
        <f t="shared" si="74"/>
        <v>0</v>
      </c>
      <c r="X24" s="110">
        <f t="shared" si="74"/>
        <v>0</v>
      </c>
      <c r="Y24" s="110">
        <f t="shared" si="74"/>
        <v>0</v>
      </c>
      <c r="Z24" s="110">
        <f t="shared" si="74"/>
        <v>0</v>
      </c>
      <c r="AA24" s="110">
        <f t="shared" ref="AA24:AH24" si="75">AA25</f>
        <v>0</v>
      </c>
      <c r="AB24" s="110">
        <f t="shared" si="75"/>
        <v>0</v>
      </c>
      <c r="AC24" s="110">
        <f t="shared" si="75"/>
        <v>0</v>
      </c>
      <c r="AD24" s="110">
        <f t="shared" si="75"/>
        <v>0</v>
      </c>
      <c r="AE24" s="110">
        <f t="shared" si="75"/>
        <v>0</v>
      </c>
      <c r="AF24" s="110">
        <f t="shared" si="75"/>
        <v>0</v>
      </c>
      <c r="AG24" s="110">
        <f t="shared" si="75"/>
        <v>0</v>
      </c>
      <c r="AH24" s="110">
        <f t="shared" si="75"/>
        <v>0</v>
      </c>
      <c r="AI24" s="98">
        <f>'3'!AE23</f>
        <v>18.597000000000001</v>
      </c>
      <c r="AJ24" s="110">
        <f t="shared" ref="AJ24" si="76">AJ25</f>
        <v>0</v>
      </c>
      <c r="AK24" s="110">
        <f t="shared" ref="AK24" si="77">AK25</f>
        <v>0</v>
      </c>
      <c r="AL24" s="110">
        <f t="shared" ref="AL24" si="78">AL25</f>
        <v>0</v>
      </c>
      <c r="AM24" s="110">
        <f t="shared" ref="AM24" si="79">AM25</f>
        <v>0</v>
      </c>
      <c r="AN24" s="110">
        <f t="shared" ref="AN24" si="80">AN25</f>
        <v>35</v>
      </c>
      <c r="AO24" s="110">
        <f t="shared" ref="AO24:AV24" si="81">AO25</f>
        <v>0</v>
      </c>
      <c r="AP24" s="110">
        <f t="shared" si="81"/>
        <v>0</v>
      </c>
      <c r="AQ24" s="110">
        <f t="shared" si="81"/>
        <v>0</v>
      </c>
      <c r="AR24" s="110">
        <f t="shared" si="81"/>
        <v>0</v>
      </c>
      <c r="AS24" s="110">
        <f t="shared" si="81"/>
        <v>0</v>
      </c>
      <c r="AT24" s="110">
        <f t="shared" si="81"/>
        <v>0</v>
      </c>
      <c r="AU24" s="110">
        <f t="shared" si="81"/>
        <v>0</v>
      </c>
      <c r="AV24" s="110">
        <f t="shared" si="81"/>
        <v>0</v>
      </c>
      <c r="AW24" s="98">
        <f>'3'!AG23</f>
        <v>25.700999999999997</v>
      </c>
      <c r="AX24" s="110">
        <f t="shared" ref="AX24" si="82">AX25</f>
        <v>0</v>
      </c>
      <c r="AY24" s="110">
        <f t="shared" ref="AY24" si="83">AY25</f>
        <v>0</v>
      </c>
      <c r="AZ24" s="110">
        <f t="shared" ref="AZ24" si="84">AZ25</f>
        <v>0</v>
      </c>
      <c r="BA24" s="110">
        <f t="shared" ref="BA24" si="85">BA25</f>
        <v>0</v>
      </c>
      <c r="BB24" s="110">
        <f t="shared" ref="BB24" si="86">BB25</f>
        <v>45</v>
      </c>
      <c r="BC24" s="110">
        <f t="shared" ref="BC24:BJ24" si="87">BC25</f>
        <v>0</v>
      </c>
      <c r="BD24" s="110">
        <f t="shared" si="87"/>
        <v>0</v>
      </c>
      <c r="BE24" s="110">
        <f t="shared" si="87"/>
        <v>0</v>
      </c>
      <c r="BF24" s="110">
        <f t="shared" si="87"/>
        <v>0</v>
      </c>
      <c r="BG24" s="110">
        <f t="shared" si="87"/>
        <v>0</v>
      </c>
      <c r="BH24" s="110">
        <f t="shared" si="87"/>
        <v>0</v>
      </c>
      <c r="BI24" s="110">
        <f t="shared" si="87"/>
        <v>0</v>
      </c>
      <c r="BJ24" s="110">
        <f t="shared" si="87"/>
        <v>0</v>
      </c>
      <c r="BK24" s="99">
        <f>'3'!AI23</f>
        <v>30.107999999999997</v>
      </c>
      <c r="BL24" s="110">
        <f t="shared" ref="BL24" si="88">BL25</f>
        <v>0</v>
      </c>
      <c r="BM24" s="110">
        <f t="shared" ref="BM24" si="89">BM25</f>
        <v>0</v>
      </c>
      <c r="BN24" s="110">
        <f t="shared" ref="BN24" si="90">BN25</f>
        <v>0</v>
      </c>
      <c r="BO24" s="110">
        <f t="shared" ref="BO24" si="91">BO25</f>
        <v>0</v>
      </c>
      <c r="BP24" s="110">
        <f t="shared" ref="BP24" si="92">BP25</f>
        <v>49</v>
      </c>
      <c r="BQ24" s="110">
        <f t="shared" ref="BQ24:BX24" si="93">BQ25</f>
        <v>0</v>
      </c>
      <c r="BR24" s="110">
        <f t="shared" si="93"/>
        <v>0</v>
      </c>
      <c r="BS24" s="110">
        <f t="shared" si="93"/>
        <v>0</v>
      </c>
      <c r="BT24" s="110">
        <f t="shared" si="93"/>
        <v>0</v>
      </c>
      <c r="BU24" s="110">
        <f t="shared" si="93"/>
        <v>0</v>
      </c>
      <c r="BV24" s="110">
        <f t="shared" si="93"/>
        <v>0</v>
      </c>
      <c r="BW24" s="110">
        <f t="shared" si="93"/>
        <v>0</v>
      </c>
      <c r="BX24" s="110">
        <f t="shared" si="93"/>
        <v>0</v>
      </c>
      <c r="BY24" s="98">
        <f>'3'!AK23</f>
        <v>26.226999999999997</v>
      </c>
      <c r="BZ24" s="110">
        <f t="shared" ref="BZ24" si="94">BZ25</f>
        <v>0</v>
      </c>
      <c r="CA24" s="110">
        <f t="shared" ref="CA24" si="95">CA25</f>
        <v>0</v>
      </c>
      <c r="CB24" s="110">
        <f t="shared" ref="CB24" si="96">CB25</f>
        <v>0</v>
      </c>
      <c r="CC24" s="110">
        <f t="shared" ref="CC24" si="97">CC25</f>
        <v>0</v>
      </c>
      <c r="CD24" s="110">
        <f t="shared" ref="CD24" si="98">CD25</f>
        <v>46</v>
      </c>
      <c r="CE24" s="110">
        <f t="shared" ref="CE24:CK24" si="99">CE25</f>
        <v>0</v>
      </c>
      <c r="CF24" s="110">
        <f t="shared" si="99"/>
        <v>0</v>
      </c>
      <c r="CG24" s="110">
        <f t="shared" si="99"/>
        <v>0</v>
      </c>
      <c r="CH24" s="110">
        <f t="shared" si="99"/>
        <v>0</v>
      </c>
      <c r="CI24" s="110">
        <f t="shared" si="99"/>
        <v>0</v>
      </c>
      <c r="CJ24" s="110">
        <f t="shared" si="99"/>
        <v>0</v>
      </c>
      <c r="CK24" s="110">
        <f t="shared" si="99"/>
        <v>0</v>
      </c>
      <c r="CL24" s="98">
        <f t="shared" si="36"/>
        <v>0</v>
      </c>
      <c r="CM24" s="98">
        <f t="shared" si="37"/>
        <v>100.63300000000001</v>
      </c>
      <c r="CN24" s="98">
        <f t="shared" si="38"/>
        <v>0</v>
      </c>
      <c r="CO24" s="98">
        <f t="shared" si="39"/>
        <v>0</v>
      </c>
      <c r="CP24" s="98">
        <f t="shared" si="40"/>
        <v>0</v>
      </c>
      <c r="CQ24" s="98">
        <f t="shared" si="41"/>
        <v>0</v>
      </c>
      <c r="CR24" s="98">
        <f t="shared" si="42"/>
        <v>175</v>
      </c>
      <c r="CS24" s="98">
        <f t="shared" si="43"/>
        <v>0</v>
      </c>
      <c r="CT24" s="98">
        <f t="shared" si="44"/>
        <v>0</v>
      </c>
      <c r="CU24" s="98">
        <f t="shared" si="45"/>
        <v>0</v>
      </c>
      <c r="CV24" s="98">
        <f t="shared" si="46"/>
        <v>0</v>
      </c>
      <c r="CW24" s="98">
        <f t="shared" si="47"/>
        <v>0</v>
      </c>
      <c r="CX24" s="98">
        <f t="shared" si="48"/>
        <v>0</v>
      </c>
      <c r="CY24" s="98">
        <f t="shared" si="49"/>
        <v>0</v>
      </c>
      <c r="CZ24" s="319"/>
      <c r="DA24" s="102"/>
      <c r="DB24" s="102"/>
      <c r="DC24" s="102"/>
      <c r="DD24" s="102"/>
      <c r="DE24" s="102"/>
      <c r="DF24" s="102"/>
      <c r="DG24" s="102"/>
      <c r="DH24" s="102"/>
      <c r="DI24" s="102"/>
      <c r="DJ24" s="102"/>
      <c r="DK24" s="102"/>
      <c r="DL24" s="102"/>
      <c r="DM24" s="102"/>
      <c r="DN24" s="102"/>
      <c r="DO24" s="102"/>
      <c r="DP24" s="102"/>
    </row>
    <row r="25" spans="1:120" s="54" customFormat="1" ht="31.5">
      <c r="A25" s="322" t="str">
        <f>'1_2025'!A30</f>
        <v>1.2.1.1</v>
      </c>
      <c r="B25" s="322" t="str">
        <f>'1_2025'!B30</f>
        <v>Реконструкция трансформаторных и иных подстанций, всего, в том числе:</v>
      </c>
      <c r="C25" s="322" t="str">
        <f>'1_2025'!C30</f>
        <v>Г</v>
      </c>
      <c r="D25" s="98">
        <f>'3'!K24</f>
        <v>100.63300000000001</v>
      </c>
      <c r="E25" s="69" t="s">
        <v>49</v>
      </c>
      <c r="F25" s="109">
        <f t="shared" ref="F25:T25" si="100">SUM(F26:F28)</f>
        <v>0</v>
      </c>
      <c r="G25" s="109">
        <f t="shared" si="100"/>
        <v>0</v>
      </c>
      <c r="H25" s="109">
        <f t="shared" si="100"/>
        <v>0</v>
      </c>
      <c r="I25" s="109">
        <f t="shared" si="100"/>
        <v>0</v>
      </c>
      <c r="J25" s="109">
        <f t="shared" si="100"/>
        <v>0</v>
      </c>
      <c r="K25" s="109">
        <f t="shared" si="100"/>
        <v>0</v>
      </c>
      <c r="L25" s="109">
        <f t="shared" si="100"/>
        <v>0</v>
      </c>
      <c r="M25" s="109">
        <f t="shared" si="100"/>
        <v>0</v>
      </c>
      <c r="N25" s="109">
        <f t="shared" si="100"/>
        <v>0</v>
      </c>
      <c r="O25" s="109">
        <f t="shared" si="100"/>
        <v>0</v>
      </c>
      <c r="P25" s="109">
        <f t="shared" si="100"/>
        <v>0</v>
      </c>
      <c r="Q25" s="109">
        <f t="shared" si="100"/>
        <v>0</v>
      </c>
      <c r="R25" s="109">
        <f t="shared" si="100"/>
        <v>0</v>
      </c>
      <c r="S25" s="109">
        <f t="shared" si="100"/>
        <v>0</v>
      </c>
      <c r="T25" s="109">
        <f t="shared" si="100"/>
        <v>0</v>
      </c>
      <c r="U25" s="98">
        <f>'3'!AC24</f>
        <v>0</v>
      </c>
      <c r="V25" s="109">
        <f t="shared" ref="V25:Z25" si="101">SUM(V26:V28)</f>
        <v>0</v>
      </c>
      <c r="W25" s="109">
        <f t="shared" si="101"/>
        <v>0</v>
      </c>
      <c r="X25" s="109">
        <f t="shared" si="101"/>
        <v>0</v>
      </c>
      <c r="Y25" s="109">
        <f t="shared" si="101"/>
        <v>0</v>
      </c>
      <c r="Z25" s="109">
        <f t="shared" si="101"/>
        <v>0</v>
      </c>
      <c r="AA25" s="109">
        <f t="shared" ref="AA25:AH25" si="102">SUM(AA26:AA28)</f>
        <v>0</v>
      </c>
      <c r="AB25" s="109">
        <f t="shared" si="102"/>
        <v>0</v>
      </c>
      <c r="AC25" s="109">
        <f t="shared" si="102"/>
        <v>0</v>
      </c>
      <c r="AD25" s="109">
        <f t="shared" si="102"/>
        <v>0</v>
      </c>
      <c r="AE25" s="109">
        <f t="shared" si="102"/>
        <v>0</v>
      </c>
      <c r="AF25" s="109">
        <f t="shared" si="102"/>
        <v>0</v>
      </c>
      <c r="AG25" s="109">
        <f t="shared" si="102"/>
        <v>0</v>
      </c>
      <c r="AH25" s="109">
        <f t="shared" si="102"/>
        <v>0</v>
      </c>
      <c r="AI25" s="98">
        <f>'3'!AE24</f>
        <v>18.597000000000001</v>
      </c>
      <c r="AJ25" s="109">
        <f t="shared" ref="AJ25" si="103">SUM(AJ26:AJ28)</f>
        <v>0</v>
      </c>
      <c r="AK25" s="109">
        <f t="shared" ref="AK25" si="104">SUM(AK26:AK28)</f>
        <v>0</v>
      </c>
      <c r="AL25" s="109">
        <f t="shared" ref="AL25" si="105">SUM(AL26:AL28)</f>
        <v>0</v>
      </c>
      <c r="AM25" s="109">
        <f t="shared" ref="AM25" si="106">SUM(AM26:AM28)</f>
        <v>0</v>
      </c>
      <c r="AN25" s="109">
        <f t="shared" ref="AN25" si="107">SUM(AN26:AN28)</f>
        <v>35</v>
      </c>
      <c r="AO25" s="109">
        <f t="shared" ref="AO25:AV25" si="108">SUM(AO26:AO28)</f>
        <v>0</v>
      </c>
      <c r="AP25" s="109">
        <f t="shared" si="108"/>
        <v>0</v>
      </c>
      <c r="AQ25" s="109">
        <f t="shared" si="108"/>
        <v>0</v>
      </c>
      <c r="AR25" s="109">
        <f t="shared" si="108"/>
        <v>0</v>
      </c>
      <c r="AS25" s="109">
        <f t="shared" si="108"/>
        <v>0</v>
      </c>
      <c r="AT25" s="109">
        <f t="shared" si="108"/>
        <v>0</v>
      </c>
      <c r="AU25" s="109">
        <f t="shared" si="108"/>
        <v>0</v>
      </c>
      <c r="AV25" s="109">
        <f t="shared" si="108"/>
        <v>0</v>
      </c>
      <c r="AW25" s="98">
        <f>'3'!AG24</f>
        <v>25.700999999999997</v>
      </c>
      <c r="AX25" s="109">
        <f t="shared" ref="AX25" si="109">SUM(AX26:AX28)</f>
        <v>0</v>
      </c>
      <c r="AY25" s="109">
        <f t="shared" ref="AY25" si="110">SUM(AY26:AY28)</f>
        <v>0</v>
      </c>
      <c r="AZ25" s="109">
        <f t="shared" ref="AZ25" si="111">SUM(AZ26:AZ28)</f>
        <v>0</v>
      </c>
      <c r="BA25" s="109">
        <f t="shared" ref="BA25" si="112">SUM(BA26:BA28)</f>
        <v>0</v>
      </c>
      <c r="BB25" s="109">
        <f t="shared" ref="BB25" si="113">SUM(BB26:BB28)</f>
        <v>45</v>
      </c>
      <c r="BC25" s="109">
        <f t="shared" ref="BC25:BJ25" si="114">SUM(BC26:BC28)</f>
        <v>0</v>
      </c>
      <c r="BD25" s="109">
        <f t="shared" si="114"/>
        <v>0</v>
      </c>
      <c r="BE25" s="109">
        <f t="shared" si="114"/>
        <v>0</v>
      </c>
      <c r="BF25" s="109">
        <f t="shared" si="114"/>
        <v>0</v>
      </c>
      <c r="BG25" s="109">
        <f t="shared" si="114"/>
        <v>0</v>
      </c>
      <c r="BH25" s="109">
        <f t="shared" si="114"/>
        <v>0</v>
      </c>
      <c r="BI25" s="109">
        <f t="shared" si="114"/>
        <v>0</v>
      </c>
      <c r="BJ25" s="109">
        <f t="shared" si="114"/>
        <v>0</v>
      </c>
      <c r="BK25" s="99">
        <f>'3'!AI24</f>
        <v>30.107999999999997</v>
      </c>
      <c r="BL25" s="109">
        <f t="shared" ref="BL25" si="115">SUM(BL26:BL28)</f>
        <v>0</v>
      </c>
      <c r="BM25" s="109">
        <f t="shared" ref="BM25" si="116">SUM(BM26:BM28)</f>
        <v>0</v>
      </c>
      <c r="BN25" s="109">
        <f t="shared" ref="BN25" si="117">SUM(BN26:BN28)</f>
        <v>0</v>
      </c>
      <c r="BO25" s="109">
        <f t="shared" ref="BO25" si="118">SUM(BO26:BO28)</f>
        <v>0</v>
      </c>
      <c r="BP25" s="109">
        <f t="shared" ref="BP25" si="119">SUM(BP26:BP28)</f>
        <v>49</v>
      </c>
      <c r="BQ25" s="109">
        <f t="shared" ref="BQ25:BX25" si="120">SUM(BQ26:BQ28)</f>
        <v>0</v>
      </c>
      <c r="BR25" s="109">
        <f t="shared" si="120"/>
        <v>0</v>
      </c>
      <c r="BS25" s="109">
        <f t="shared" si="120"/>
        <v>0</v>
      </c>
      <c r="BT25" s="109">
        <f t="shared" si="120"/>
        <v>0</v>
      </c>
      <c r="BU25" s="109">
        <f t="shared" si="120"/>
        <v>0</v>
      </c>
      <c r="BV25" s="109">
        <f t="shared" si="120"/>
        <v>0</v>
      </c>
      <c r="BW25" s="109">
        <f t="shared" si="120"/>
        <v>0</v>
      </c>
      <c r="BX25" s="109">
        <f t="shared" si="120"/>
        <v>0</v>
      </c>
      <c r="BY25" s="98">
        <f>'3'!AK24</f>
        <v>26.226999999999997</v>
      </c>
      <c r="BZ25" s="109">
        <f t="shared" ref="BZ25" si="121">SUM(BZ26:BZ28)</f>
        <v>0</v>
      </c>
      <c r="CA25" s="109">
        <f t="shared" ref="CA25" si="122">SUM(CA26:CA28)</f>
        <v>0</v>
      </c>
      <c r="CB25" s="109">
        <f t="shared" ref="CB25" si="123">SUM(CB26:CB28)</f>
        <v>0</v>
      </c>
      <c r="CC25" s="109">
        <f t="shared" ref="CC25" si="124">SUM(CC26:CC28)</f>
        <v>0</v>
      </c>
      <c r="CD25" s="109">
        <f t="shared" ref="CD25" si="125">SUM(CD26:CD28)</f>
        <v>46</v>
      </c>
      <c r="CE25" s="109">
        <f t="shared" ref="CE25:CK25" si="126">SUM(CE26:CE28)</f>
        <v>0</v>
      </c>
      <c r="CF25" s="109">
        <f t="shared" si="126"/>
        <v>0</v>
      </c>
      <c r="CG25" s="109">
        <f t="shared" si="126"/>
        <v>0</v>
      </c>
      <c r="CH25" s="109">
        <f t="shared" si="126"/>
        <v>0</v>
      </c>
      <c r="CI25" s="109">
        <f t="shared" si="126"/>
        <v>0</v>
      </c>
      <c r="CJ25" s="109">
        <f t="shared" si="126"/>
        <v>0</v>
      </c>
      <c r="CK25" s="109">
        <f t="shared" si="126"/>
        <v>0</v>
      </c>
      <c r="CL25" s="98">
        <f t="shared" si="36"/>
        <v>0</v>
      </c>
      <c r="CM25" s="98">
        <f t="shared" si="37"/>
        <v>100.63300000000001</v>
      </c>
      <c r="CN25" s="98">
        <f t="shared" si="38"/>
        <v>0</v>
      </c>
      <c r="CO25" s="98">
        <f t="shared" si="39"/>
        <v>0</v>
      </c>
      <c r="CP25" s="98">
        <f t="shared" si="40"/>
        <v>0</v>
      </c>
      <c r="CQ25" s="98">
        <f t="shared" si="41"/>
        <v>0</v>
      </c>
      <c r="CR25" s="98">
        <f t="shared" si="42"/>
        <v>175</v>
      </c>
      <c r="CS25" s="98">
        <f t="shared" si="43"/>
        <v>0</v>
      </c>
      <c r="CT25" s="98">
        <f t="shared" si="44"/>
        <v>0</v>
      </c>
      <c r="CU25" s="98">
        <f t="shared" si="45"/>
        <v>0</v>
      </c>
      <c r="CV25" s="98">
        <f t="shared" si="46"/>
        <v>0</v>
      </c>
      <c r="CW25" s="98">
        <f t="shared" si="47"/>
        <v>0</v>
      </c>
      <c r="CX25" s="98">
        <f t="shared" si="48"/>
        <v>0</v>
      </c>
      <c r="CY25" s="98">
        <f t="shared" si="49"/>
        <v>0</v>
      </c>
      <c r="CZ25" s="318"/>
      <c r="DA25" s="100"/>
      <c r="DB25" s="100"/>
      <c r="DC25" s="100"/>
      <c r="DD25" s="100"/>
      <c r="DE25" s="100"/>
      <c r="DF25" s="100"/>
      <c r="DG25" s="100"/>
      <c r="DH25" s="100"/>
      <c r="DI25" s="100"/>
      <c r="DJ25" s="100"/>
      <c r="DK25" s="100"/>
      <c r="DL25" s="100"/>
      <c r="DM25" s="100"/>
      <c r="DN25" s="100"/>
      <c r="DO25" s="100"/>
      <c r="DP25" s="100"/>
    </row>
    <row r="26" spans="1:120" s="54" customFormat="1" ht="63">
      <c r="A26" s="322" t="str">
        <f>'1_2025'!A31</f>
        <v>1.2.1.1</v>
      </c>
      <c r="B26" s="32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22" t="str">
        <f>'1_2025'!C31</f>
        <v>P_2.ПИ.ПН</v>
      </c>
      <c r="D26" s="98">
        <f>'3'!K25</f>
        <v>9.59</v>
      </c>
      <c r="E26" s="69" t="s">
        <v>49</v>
      </c>
      <c r="F26" s="109">
        <v>0</v>
      </c>
      <c r="G26" s="109">
        <v>0</v>
      </c>
      <c r="H26" s="109">
        <v>0</v>
      </c>
      <c r="I26" s="109">
        <v>0</v>
      </c>
      <c r="J26" s="109">
        <v>0</v>
      </c>
      <c r="K26" s="109">
        <v>0</v>
      </c>
      <c r="L26" s="109">
        <v>0</v>
      </c>
      <c r="M26" s="109">
        <v>0</v>
      </c>
      <c r="N26" s="109">
        <v>0</v>
      </c>
      <c r="O26" s="109">
        <v>0</v>
      </c>
      <c r="P26" s="109">
        <v>0</v>
      </c>
      <c r="Q26" s="109">
        <v>0</v>
      </c>
      <c r="R26" s="109">
        <v>0</v>
      </c>
      <c r="S26" s="109">
        <v>0</v>
      </c>
      <c r="T26" s="109">
        <v>0</v>
      </c>
      <c r="U26" s="98">
        <f>'3'!AC25</f>
        <v>0</v>
      </c>
      <c r="V26" s="115">
        <v>0</v>
      </c>
      <c r="W26" s="115">
        <v>0</v>
      </c>
      <c r="X26" s="115">
        <v>0</v>
      </c>
      <c r="Y26" s="115">
        <v>0</v>
      </c>
      <c r="Z26" s="115">
        <v>0</v>
      </c>
      <c r="AA26" s="109">
        <v>0</v>
      </c>
      <c r="AB26" s="109">
        <v>0</v>
      </c>
      <c r="AC26" s="109">
        <v>0</v>
      </c>
      <c r="AD26" s="109">
        <v>0</v>
      </c>
      <c r="AE26" s="109">
        <v>0</v>
      </c>
      <c r="AF26" s="109">
        <v>0</v>
      </c>
      <c r="AG26" s="109">
        <v>0</v>
      </c>
      <c r="AH26" s="109">
        <v>0</v>
      </c>
      <c r="AI26" s="98">
        <f>'3'!AE25</f>
        <v>1.3699999999999999</v>
      </c>
      <c r="AJ26" s="115">
        <v>0</v>
      </c>
      <c r="AK26" s="115">
        <v>0</v>
      </c>
      <c r="AL26" s="115">
        <v>0</v>
      </c>
      <c r="AM26" s="115">
        <v>0</v>
      </c>
      <c r="AN26" s="115">
        <v>7</v>
      </c>
      <c r="AO26" s="109">
        <v>0</v>
      </c>
      <c r="AP26" s="109">
        <v>0</v>
      </c>
      <c r="AQ26" s="109">
        <v>0</v>
      </c>
      <c r="AR26" s="109">
        <v>0</v>
      </c>
      <c r="AS26" s="109">
        <v>0</v>
      </c>
      <c r="AT26" s="109">
        <v>0</v>
      </c>
      <c r="AU26" s="109">
        <v>0</v>
      </c>
      <c r="AV26" s="109">
        <v>0</v>
      </c>
      <c r="AW26" s="98">
        <f>'3'!AG25</f>
        <v>2.7399999999999998</v>
      </c>
      <c r="AX26" s="115">
        <v>0</v>
      </c>
      <c r="AY26" s="115">
        <v>0</v>
      </c>
      <c r="AZ26" s="115">
        <v>0</v>
      </c>
      <c r="BA26" s="115">
        <v>0</v>
      </c>
      <c r="BB26" s="115">
        <v>14</v>
      </c>
      <c r="BC26" s="109">
        <v>0</v>
      </c>
      <c r="BD26" s="109">
        <v>0</v>
      </c>
      <c r="BE26" s="109">
        <v>0</v>
      </c>
      <c r="BF26" s="109">
        <v>0</v>
      </c>
      <c r="BG26" s="109">
        <v>0</v>
      </c>
      <c r="BH26" s="109">
        <v>0</v>
      </c>
      <c r="BI26" s="109">
        <v>0</v>
      </c>
      <c r="BJ26" s="109">
        <v>0</v>
      </c>
      <c r="BK26" s="99">
        <f>'3'!AI25</f>
        <v>2.7399999999999998</v>
      </c>
      <c r="BL26" s="115">
        <v>0</v>
      </c>
      <c r="BM26" s="115">
        <v>0</v>
      </c>
      <c r="BN26" s="115">
        <v>0</v>
      </c>
      <c r="BO26" s="115">
        <v>0</v>
      </c>
      <c r="BP26" s="115">
        <v>14</v>
      </c>
      <c r="BQ26" s="109">
        <v>0</v>
      </c>
      <c r="BR26" s="109">
        <v>0</v>
      </c>
      <c r="BS26" s="109">
        <v>0</v>
      </c>
      <c r="BT26" s="109">
        <v>0</v>
      </c>
      <c r="BU26" s="109">
        <v>0</v>
      </c>
      <c r="BV26" s="109">
        <v>0</v>
      </c>
      <c r="BW26" s="109">
        <v>0</v>
      </c>
      <c r="BX26" s="109">
        <v>0</v>
      </c>
      <c r="BY26" s="98">
        <f>'3'!AK25</f>
        <v>2.7399999999999998</v>
      </c>
      <c r="BZ26" s="115">
        <v>0</v>
      </c>
      <c r="CA26" s="115">
        <v>0</v>
      </c>
      <c r="CB26" s="115">
        <v>0</v>
      </c>
      <c r="CC26" s="115">
        <v>0</v>
      </c>
      <c r="CD26" s="115">
        <v>14</v>
      </c>
      <c r="CE26" s="109">
        <v>0</v>
      </c>
      <c r="CF26" s="109">
        <v>0</v>
      </c>
      <c r="CG26" s="109">
        <v>0</v>
      </c>
      <c r="CH26" s="109">
        <v>0</v>
      </c>
      <c r="CI26" s="109">
        <v>0</v>
      </c>
      <c r="CJ26" s="109">
        <v>0</v>
      </c>
      <c r="CK26" s="109">
        <v>0</v>
      </c>
      <c r="CL26" s="98">
        <f t="shared" si="36"/>
        <v>0</v>
      </c>
      <c r="CM26" s="98">
        <f>U26+AI26+AW26+BK26+BY26</f>
        <v>9.59</v>
      </c>
      <c r="CN26" s="98">
        <f t="shared" si="38"/>
        <v>0</v>
      </c>
      <c r="CO26" s="98">
        <f t="shared" si="39"/>
        <v>0</v>
      </c>
      <c r="CP26" s="98">
        <f t="shared" si="40"/>
        <v>0</v>
      </c>
      <c r="CQ26" s="98">
        <f t="shared" si="41"/>
        <v>0</v>
      </c>
      <c r="CR26" s="98">
        <f t="shared" si="42"/>
        <v>49</v>
      </c>
      <c r="CS26" s="98">
        <f t="shared" si="43"/>
        <v>0</v>
      </c>
      <c r="CT26" s="98">
        <f t="shared" si="44"/>
        <v>0</v>
      </c>
      <c r="CU26" s="98">
        <f t="shared" si="45"/>
        <v>0</v>
      </c>
      <c r="CV26" s="98">
        <f t="shared" si="46"/>
        <v>0</v>
      </c>
      <c r="CW26" s="98">
        <f t="shared" si="47"/>
        <v>0</v>
      </c>
      <c r="CX26" s="98">
        <f t="shared" si="48"/>
        <v>0</v>
      </c>
      <c r="CY26" s="98">
        <f t="shared" si="49"/>
        <v>0</v>
      </c>
      <c r="CZ26" s="318"/>
      <c r="DA26" s="100"/>
      <c r="DB26" s="100"/>
      <c r="DC26" s="100"/>
      <c r="DD26" s="100"/>
      <c r="DE26" s="100"/>
      <c r="DF26" s="100"/>
      <c r="DG26" s="100"/>
      <c r="DH26" s="100"/>
      <c r="DI26" s="100"/>
      <c r="DJ26" s="100"/>
      <c r="DK26" s="100"/>
      <c r="DL26" s="100"/>
      <c r="DM26" s="100"/>
      <c r="DN26" s="100"/>
      <c r="DO26" s="100"/>
      <c r="DP26" s="100"/>
    </row>
    <row r="27" spans="1:120" s="54" customFormat="1" ht="31.5">
      <c r="A27" s="322" t="str">
        <f>'1_2025'!A32</f>
        <v>1.2.1.1</v>
      </c>
      <c r="B27" s="322" t="str">
        <f>'1_2025'!B32</f>
        <v>Реконструкция распределительных пунктов 10 кВ (замена МВ на ВВ)</v>
      </c>
      <c r="C27" s="322" t="str">
        <f>'1_2025'!C32</f>
        <v>P_2.ВВ.РП</v>
      </c>
      <c r="D27" s="98">
        <f>'3'!K26</f>
        <v>52.031000000000006</v>
      </c>
      <c r="E27" s="69" t="s">
        <v>49</v>
      </c>
      <c r="F27" s="109">
        <v>0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09">
        <v>0</v>
      </c>
      <c r="R27" s="109">
        <v>0</v>
      </c>
      <c r="S27" s="109">
        <v>0</v>
      </c>
      <c r="T27" s="109">
        <v>0</v>
      </c>
      <c r="U27" s="98">
        <f>'3'!AC26</f>
        <v>0</v>
      </c>
      <c r="V27" s="115">
        <v>0</v>
      </c>
      <c r="W27" s="115">
        <v>0</v>
      </c>
      <c r="X27" s="115">
        <v>0</v>
      </c>
      <c r="Y27" s="115">
        <v>0</v>
      </c>
      <c r="Z27" s="115">
        <v>0</v>
      </c>
      <c r="AA27" s="109">
        <v>0</v>
      </c>
      <c r="AB27" s="109">
        <v>0</v>
      </c>
      <c r="AC27" s="109">
        <v>0</v>
      </c>
      <c r="AD27" s="109">
        <v>0</v>
      </c>
      <c r="AE27" s="109">
        <v>0</v>
      </c>
      <c r="AF27" s="109">
        <v>0</v>
      </c>
      <c r="AG27" s="109">
        <v>0</v>
      </c>
      <c r="AH27" s="109">
        <v>0</v>
      </c>
      <c r="AI27" s="98">
        <f>'3'!AE26</f>
        <v>3.8540000000000001</v>
      </c>
      <c r="AJ27" s="115">
        <v>0</v>
      </c>
      <c r="AK27" s="115">
        <v>0</v>
      </c>
      <c r="AL27" s="115">
        <v>0</v>
      </c>
      <c r="AM27" s="115">
        <v>0</v>
      </c>
      <c r="AN27" s="115">
        <v>4</v>
      </c>
      <c r="AO27" s="109">
        <v>0</v>
      </c>
      <c r="AP27" s="109">
        <v>0</v>
      </c>
      <c r="AQ27" s="109">
        <v>0</v>
      </c>
      <c r="AR27" s="109">
        <v>0</v>
      </c>
      <c r="AS27" s="109">
        <v>0</v>
      </c>
      <c r="AT27" s="109">
        <v>0</v>
      </c>
      <c r="AU27" s="109">
        <v>0</v>
      </c>
      <c r="AV27" s="109">
        <v>0</v>
      </c>
      <c r="AW27" s="98">
        <f>'3'!AG26</f>
        <v>14.452999999999999</v>
      </c>
      <c r="AX27" s="115">
        <v>0</v>
      </c>
      <c r="AY27" s="115">
        <v>0</v>
      </c>
      <c r="AZ27" s="115">
        <v>0</v>
      </c>
      <c r="BA27" s="115">
        <v>0</v>
      </c>
      <c r="BB27" s="115">
        <v>15</v>
      </c>
      <c r="BC27" s="109">
        <v>0</v>
      </c>
      <c r="BD27" s="109">
        <v>0</v>
      </c>
      <c r="BE27" s="109">
        <v>0</v>
      </c>
      <c r="BF27" s="109">
        <v>0</v>
      </c>
      <c r="BG27" s="109">
        <v>0</v>
      </c>
      <c r="BH27" s="109">
        <v>0</v>
      </c>
      <c r="BI27" s="109">
        <v>0</v>
      </c>
      <c r="BJ27" s="109">
        <v>0</v>
      </c>
      <c r="BK27" s="99">
        <f>'3'!AI26</f>
        <v>19.271000000000001</v>
      </c>
      <c r="BL27" s="115">
        <v>0</v>
      </c>
      <c r="BM27" s="115">
        <v>0</v>
      </c>
      <c r="BN27" s="115">
        <v>0</v>
      </c>
      <c r="BO27" s="115">
        <v>0</v>
      </c>
      <c r="BP27" s="115">
        <v>20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>
        <v>0</v>
      </c>
      <c r="BY27" s="98">
        <f>'3'!AK26</f>
        <v>14.452999999999999</v>
      </c>
      <c r="BZ27" s="115">
        <v>0</v>
      </c>
      <c r="CA27" s="115">
        <v>0</v>
      </c>
      <c r="CB27" s="115">
        <v>0</v>
      </c>
      <c r="CC27" s="115">
        <v>0</v>
      </c>
      <c r="CD27" s="115">
        <v>15</v>
      </c>
      <c r="CE27" s="109">
        <v>0</v>
      </c>
      <c r="CF27" s="109">
        <v>0</v>
      </c>
      <c r="CG27" s="109">
        <v>0</v>
      </c>
      <c r="CH27" s="109">
        <v>0</v>
      </c>
      <c r="CI27" s="109">
        <v>0</v>
      </c>
      <c r="CJ27" s="109">
        <v>0</v>
      </c>
      <c r="CK27" s="109">
        <v>0</v>
      </c>
      <c r="CL27" s="98">
        <f t="shared" si="36"/>
        <v>0</v>
      </c>
      <c r="CM27" s="98">
        <f t="shared" si="37"/>
        <v>52.031000000000006</v>
      </c>
      <c r="CN27" s="98">
        <f t="shared" si="38"/>
        <v>0</v>
      </c>
      <c r="CO27" s="98">
        <f t="shared" si="39"/>
        <v>0</v>
      </c>
      <c r="CP27" s="98">
        <f t="shared" si="40"/>
        <v>0</v>
      </c>
      <c r="CQ27" s="98">
        <f t="shared" si="41"/>
        <v>0</v>
      </c>
      <c r="CR27" s="98">
        <f t="shared" si="42"/>
        <v>54</v>
      </c>
      <c r="CS27" s="98">
        <f t="shared" si="43"/>
        <v>0</v>
      </c>
      <c r="CT27" s="98">
        <f t="shared" si="44"/>
        <v>0</v>
      </c>
      <c r="CU27" s="98">
        <f t="shared" si="45"/>
        <v>0</v>
      </c>
      <c r="CV27" s="98">
        <f t="shared" si="46"/>
        <v>0</v>
      </c>
      <c r="CW27" s="98">
        <f t="shared" si="47"/>
        <v>0</v>
      </c>
      <c r="CX27" s="98">
        <f t="shared" si="48"/>
        <v>0</v>
      </c>
      <c r="CY27" s="98">
        <f t="shared" si="49"/>
        <v>0</v>
      </c>
      <c r="CZ27" s="318"/>
      <c r="DA27" s="100"/>
      <c r="DB27" s="100"/>
      <c r="DC27" s="100"/>
      <c r="DD27" s="100"/>
      <c r="DE27" s="100"/>
      <c r="DF27" s="100"/>
      <c r="DG27" s="100"/>
      <c r="DH27" s="100"/>
      <c r="DI27" s="100"/>
      <c r="DJ27" s="100"/>
      <c r="DK27" s="100"/>
      <c r="DL27" s="100"/>
      <c r="DM27" s="100"/>
      <c r="DN27" s="100"/>
      <c r="DO27" s="100"/>
      <c r="DP27" s="100"/>
    </row>
    <row r="28" spans="1:120" s="54" customFormat="1" ht="47.25">
      <c r="A28" s="322" t="str">
        <f>'1_2025'!A33</f>
        <v>1.2.1.1</v>
      </c>
      <c r="B28" s="322" t="str">
        <f>'1_2025'!B33</f>
        <v>Реконструкция трансформаторных подстанций 10/0,4 кВ (замена силовых трансформаторов)</v>
      </c>
      <c r="C28" s="322" t="str">
        <f>'1_2025'!C33</f>
        <v>P_2.СТ.ТП</v>
      </c>
      <c r="D28" s="98">
        <f>'3'!K27</f>
        <v>39.012</v>
      </c>
      <c r="E28" s="69" t="s">
        <v>49</v>
      </c>
      <c r="F28" s="109">
        <v>0</v>
      </c>
      <c r="G28" s="109">
        <v>0</v>
      </c>
      <c r="H28" s="109">
        <v>0</v>
      </c>
      <c r="I28" s="109">
        <v>0</v>
      </c>
      <c r="J28" s="109">
        <v>0</v>
      </c>
      <c r="K28" s="109"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v>0</v>
      </c>
      <c r="S28" s="109">
        <v>0</v>
      </c>
      <c r="T28" s="109">
        <v>0</v>
      </c>
      <c r="U28" s="98">
        <f>'3'!AC27</f>
        <v>0</v>
      </c>
      <c r="V28" s="115">
        <v>0</v>
      </c>
      <c r="W28" s="115">
        <v>0</v>
      </c>
      <c r="X28" s="115">
        <v>0</v>
      </c>
      <c r="Y28" s="115">
        <v>0</v>
      </c>
      <c r="Z28" s="115">
        <v>0</v>
      </c>
      <c r="AA28" s="109">
        <v>0</v>
      </c>
      <c r="AB28" s="109">
        <v>0</v>
      </c>
      <c r="AC28" s="109">
        <v>0</v>
      </c>
      <c r="AD28" s="109">
        <v>0</v>
      </c>
      <c r="AE28" s="109">
        <v>0</v>
      </c>
      <c r="AF28" s="109">
        <v>0</v>
      </c>
      <c r="AG28" s="109">
        <v>0</v>
      </c>
      <c r="AH28" s="109">
        <v>0</v>
      </c>
      <c r="AI28" s="98">
        <f>'3'!AE27</f>
        <v>13.372999999999999</v>
      </c>
      <c r="AJ28" s="115">
        <v>0</v>
      </c>
      <c r="AK28" s="115">
        <v>0</v>
      </c>
      <c r="AL28" s="115">
        <v>0</v>
      </c>
      <c r="AM28" s="115">
        <v>0</v>
      </c>
      <c r="AN28" s="115">
        <v>24</v>
      </c>
      <c r="AO28" s="109">
        <v>0</v>
      </c>
      <c r="AP28" s="109">
        <v>0</v>
      </c>
      <c r="AQ28" s="109">
        <v>0</v>
      </c>
      <c r="AR28" s="109">
        <v>0</v>
      </c>
      <c r="AS28" s="109">
        <v>0</v>
      </c>
      <c r="AT28" s="109">
        <v>0</v>
      </c>
      <c r="AU28" s="109">
        <v>0</v>
      </c>
      <c r="AV28" s="109">
        <v>0</v>
      </c>
      <c r="AW28" s="98">
        <f>'3'!AG27</f>
        <v>8.5079999999999991</v>
      </c>
      <c r="AX28" s="115">
        <v>0</v>
      </c>
      <c r="AY28" s="115">
        <v>0</v>
      </c>
      <c r="AZ28" s="115">
        <v>0</v>
      </c>
      <c r="BA28" s="115">
        <v>0</v>
      </c>
      <c r="BB28" s="115">
        <v>16</v>
      </c>
      <c r="BC28" s="109">
        <v>0</v>
      </c>
      <c r="BD28" s="109">
        <v>0</v>
      </c>
      <c r="BE28" s="109">
        <v>0</v>
      </c>
      <c r="BF28" s="109">
        <v>0</v>
      </c>
      <c r="BG28" s="109">
        <v>0</v>
      </c>
      <c r="BH28" s="109">
        <v>0</v>
      </c>
      <c r="BI28" s="109">
        <v>0</v>
      </c>
      <c r="BJ28" s="109">
        <v>0</v>
      </c>
      <c r="BK28" s="99">
        <f>'3'!AI27</f>
        <v>8.0969999999999995</v>
      </c>
      <c r="BL28" s="115">
        <v>0</v>
      </c>
      <c r="BM28" s="115">
        <v>0</v>
      </c>
      <c r="BN28" s="115">
        <v>0</v>
      </c>
      <c r="BO28" s="115">
        <v>0</v>
      </c>
      <c r="BP28" s="115">
        <v>15</v>
      </c>
      <c r="BQ28" s="109">
        <v>0</v>
      </c>
      <c r="BR28" s="109">
        <v>0</v>
      </c>
      <c r="BS28" s="109">
        <v>0</v>
      </c>
      <c r="BT28" s="109">
        <v>0</v>
      </c>
      <c r="BU28" s="109">
        <v>0</v>
      </c>
      <c r="BV28" s="109">
        <v>0</v>
      </c>
      <c r="BW28" s="109">
        <v>0</v>
      </c>
      <c r="BX28" s="109">
        <v>0</v>
      </c>
      <c r="BY28" s="98">
        <f>'3'!AK27</f>
        <v>9.0340000000000007</v>
      </c>
      <c r="BZ28" s="115">
        <v>0</v>
      </c>
      <c r="CA28" s="115">
        <v>0</v>
      </c>
      <c r="CB28" s="115">
        <v>0</v>
      </c>
      <c r="CC28" s="115">
        <v>0</v>
      </c>
      <c r="CD28" s="115">
        <v>17</v>
      </c>
      <c r="CE28" s="109">
        <v>0</v>
      </c>
      <c r="CF28" s="109">
        <v>0</v>
      </c>
      <c r="CG28" s="109">
        <v>0</v>
      </c>
      <c r="CH28" s="109">
        <v>0</v>
      </c>
      <c r="CI28" s="109">
        <v>0</v>
      </c>
      <c r="CJ28" s="109">
        <v>0</v>
      </c>
      <c r="CK28" s="109">
        <v>0</v>
      </c>
      <c r="CL28" s="98">
        <f t="shared" si="36"/>
        <v>0</v>
      </c>
      <c r="CM28" s="98">
        <f t="shared" si="37"/>
        <v>39.012</v>
      </c>
      <c r="CN28" s="98">
        <f t="shared" si="38"/>
        <v>0</v>
      </c>
      <c r="CO28" s="98">
        <f t="shared" si="39"/>
        <v>0</v>
      </c>
      <c r="CP28" s="98">
        <f t="shared" si="40"/>
        <v>0</v>
      </c>
      <c r="CQ28" s="98">
        <f t="shared" si="41"/>
        <v>0</v>
      </c>
      <c r="CR28" s="98">
        <f t="shared" si="42"/>
        <v>72</v>
      </c>
      <c r="CS28" s="98">
        <f t="shared" si="43"/>
        <v>0</v>
      </c>
      <c r="CT28" s="98">
        <f t="shared" si="44"/>
        <v>0</v>
      </c>
      <c r="CU28" s="98">
        <f t="shared" si="45"/>
        <v>0</v>
      </c>
      <c r="CV28" s="98">
        <f t="shared" si="46"/>
        <v>0</v>
      </c>
      <c r="CW28" s="98">
        <f t="shared" si="47"/>
        <v>0</v>
      </c>
      <c r="CX28" s="98">
        <f t="shared" si="48"/>
        <v>0</v>
      </c>
      <c r="CY28" s="98">
        <f t="shared" si="49"/>
        <v>0</v>
      </c>
      <c r="CZ28" s="318"/>
      <c r="DA28" s="100"/>
      <c r="DB28" s="100"/>
      <c r="DC28" s="100"/>
      <c r="DD28" s="100"/>
      <c r="DE28" s="100"/>
      <c r="DF28" s="100"/>
      <c r="DG28" s="100"/>
      <c r="DH28" s="100"/>
      <c r="DI28" s="100"/>
      <c r="DJ28" s="100"/>
      <c r="DK28" s="100"/>
      <c r="DL28" s="100"/>
      <c r="DM28" s="100"/>
      <c r="DN28" s="100"/>
      <c r="DO28" s="100"/>
      <c r="DP28" s="100"/>
    </row>
    <row r="29" spans="1:120" s="62" customFormat="1" ht="47.25">
      <c r="A29" s="317" t="str">
        <f>'1_2025'!A34</f>
        <v>1.2.2</v>
      </c>
      <c r="B29" s="317" t="str">
        <f>'1_2025'!B34</f>
        <v>Реконструкция, модернизация, техническое перевооружение линий электропередачи, всего, в том числе:</v>
      </c>
      <c r="C29" s="317" t="str">
        <f>'1_2025'!C34</f>
        <v>Г</v>
      </c>
      <c r="D29" s="98">
        <f>'3'!K28</f>
        <v>57.536166666666674</v>
      </c>
      <c r="E29" s="69" t="s">
        <v>49</v>
      </c>
      <c r="F29" s="110">
        <f t="shared" ref="F29:T29" si="127">F30</f>
        <v>0</v>
      </c>
      <c r="G29" s="110">
        <f t="shared" si="127"/>
        <v>0</v>
      </c>
      <c r="H29" s="110">
        <f t="shared" si="127"/>
        <v>0</v>
      </c>
      <c r="I29" s="110">
        <f t="shared" si="127"/>
        <v>0</v>
      </c>
      <c r="J29" s="110">
        <f t="shared" si="127"/>
        <v>0</v>
      </c>
      <c r="K29" s="110">
        <f t="shared" si="127"/>
        <v>0</v>
      </c>
      <c r="L29" s="110">
        <f t="shared" si="127"/>
        <v>0</v>
      </c>
      <c r="M29" s="110">
        <f t="shared" si="127"/>
        <v>0</v>
      </c>
      <c r="N29" s="110">
        <f t="shared" si="127"/>
        <v>0</v>
      </c>
      <c r="O29" s="110">
        <f t="shared" si="127"/>
        <v>0</v>
      </c>
      <c r="P29" s="110">
        <f t="shared" si="127"/>
        <v>0</v>
      </c>
      <c r="Q29" s="110">
        <f t="shared" si="127"/>
        <v>0</v>
      </c>
      <c r="R29" s="110">
        <f t="shared" si="127"/>
        <v>0</v>
      </c>
      <c r="S29" s="110">
        <f t="shared" si="127"/>
        <v>0</v>
      </c>
      <c r="T29" s="110">
        <f t="shared" si="127"/>
        <v>0</v>
      </c>
      <c r="U29" s="98">
        <f>'3'!AC28</f>
        <v>0</v>
      </c>
      <c r="V29" s="110">
        <f t="shared" ref="V29:Z29" si="128">V30</f>
        <v>0</v>
      </c>
      <c r="W29" s="110">
        <f t="shared" si="128"/>
        <v>0</v>
      </c>
      <c r="X29" s="110">
        <f t="shared" si="128"/>
        <v>0</v>
      </c>
      <c r="Y29" s="110">
        <f t="shared" si="128"/>
        <v>0</v>
      </c>
      <c r="Z29" s="110">
        <f t="shared" si="128"/>
        <v>0</v>
      </c>
      <c r="AA29" s="110">
        <f t="shared" ref="AA29:AH29" si="129">AA30</f>
        <v>0</v>
      </c>
      <c r="AB29" s="110">
        <f t="shared" si="129"/>
        <v>0</v>
      </c>
      <c r="AC29" s="110">
        <f t="shared" si="129"/>
        <v>0</v>
      </c>
      <c r="AD29" s="110">
        <f t="shared" si="129"/>
        <v>0</v>
      </c>
      <c r="AE29" s="110">
        <f t="shared" si="129"/>
        <v>0</v>
      </c>
      <c r="AF29" s="110">
        <f t="shared" si="129"/>
        <v>0</v>
      </c>
      <c r="AG29" s="110">
        <f t="shared" si="129"/>
        <v>0</v>
      </c>
      <c r="AH29" s="110">
        <f t="shared" si="129"/>
        <v>0</v>
      </c>
      <c r="AI29" s="98">
        <f>'3'!AE28</f>
        <v>19.511000000000003</v>
      </c>
      <c r="AJ29" s="110">
        <f t="shared" ref="AJ29" si="130">AJ30</f>
        <v>0</v>
      </c>
      <c r="AK29" s="110">
        <f t="shared" ref="AK29" si="131">AK30</f>
        <v>0</v>
      </c>
      <c r="AL29" s="110">
        <f t="shared" ref="AL29" si="132">AL30</f>
        <v>2.4</v>
      </c>
      <c r="AM29" s="110">
        <f t="shared" ref="AM29" si="133">AM30</f>
        <v>0</v>
      </c>
      <c r="AN29" s="110">
        <f t="shared" ref="AN29" si="134">AN30</f>
        <v>3</v>
      </c>
      <c r="AO29" s="110">
        <f t="shared" ref="AO29:AV29" si="135">AO30</f>
        <v>0</v>
      </c>
      <c r="AP29" s="110">
        <f t="shared" si="135"/>
        <v>0</v>
      </c>
      <c r="AQ29" s="110">
        <f t="shared" si="135"/>
        <v>0</v>
      </c>
      <c r="AR29" s="110">
        <f t="shared" si="135"/>
        <v>0</v>
      </c>
      <c r="AS29" s="110">
        <f t="shared" si="135"/>
        <v>0</v>
      </c>
      <c r="AT29" s="110">
        <f t="shared" si="135"/>
        <v>0</v>
      </c>
      <c r="AU29" s="110">
        <f t="shared" si="135"/>
        <v>0</v>
      </c>
      <c r="AV29" s="110">
        <f t="shared" si="135"/>
        <v>0</v>
      </c>
      <c r="AW29" s="98">
        <f>'3'!AG28</f>
        <v>13.271000000000001</v>
      </c>
      <c r="AX29" s="110">
        <f t="shared" ref="AX29" si="136">AX30</f>
        <v>0</v>
      </c>
      <c r="AY29" s="110">
        <f t="shared" ref="AY29" si="137">AY30</f>
        <v>0</v>
      </c>
      <c r="AZ29" s="110">
        <f t="shared" ref="AZ29" si="138">AZ30</f>
        <v>2.5</v>
      </c>
      <c r="BA29" s="110">
        <f t="shared" ref="BA29" si="139">BA30</f>
        <v>0</v>
      </c>
      <c r="BB29" s="110">
        <f t="shared" ref="BB29" si="140">BB30</f>
        <v>3</v>
      </c>
      <c r="BC29" s="110">
        <f t="shared" ref="BC29:BJ29" si="141">BC30</f>
        <v>0</v>
      </c>
      <c r="BD29" s="110">
        <f t="shared" si="141"/>
        <v>0</v>
      </c>
      <c r="BE29" s="110">
        <f t="shared" si="141"/>
        <v>0</v>
      </c>
      <c r="BF29" s="110">
        <f t="shared" si="141"/>
        <v>0</v>
      </c>
      <c r="BG29" s="110">
        <f t="shared" si="141"/>
        <v>0</v>
      </c>
      <c r="BH29" s="110">
        <f t="shared" si="141"/>
        <v>0</v>
      </c>
      <c r="BI29" s="110">
        <f t="shared" si="141"/>
        <v>0</v>
      </c>
      <c r="BJ29" s="110">
        <f t="shared" si="141"/>
        <v>0</v>
      </c>
      <c r="BK29" s="99">
        <f>'3'!AI28</f>
        <v>10.004166666666668</v>
      </c>
      <c r="BL29" s="110">
        <f t="shared" ref="BL29" si="142">BL30</f>
        <v>0</v>
      </c>
      <c r="BM29" s="110">
        <f t="shared" ref="BM29" si="143">BM30</f>
        <v>0</v>
      </c>
      <c r="BN29" s="110">
        <f t="shared" ref="BN29" si="144">BN30</f>
        <v>2.6</v>
      </c>
      <c r="BO29" s="110">
        <f t="shared" ref="BO29" si="145">BO30</f>
        <v>0</v>
      </c>
      <c r="BP29" s="110">
        <f t="shared" ref="BP29" si="146">BP30</f>
        <v>0</v>
      </c>
      <c r="BQ29" s="110">
        <f t="shared" ref="BQ29:BX29" si="147">BQ30</f>
        <v>0</v>
      </c>
      <c r="BR29" s="110">
        <f t="shared" si="147"/>
        <v>0</v>
      </c>
      <c r="BS29" s="110">
        <f t="shared" si="147"/>
        <v>0</v>
      </c>
      <c r="BT29" s="110">
        <f t="shared" si="147"/>
        <v>0</v>
      </c>
      <c r="BU29" s="110">
        <f t="shared" si="147"/>
        <v>0</v>
      </c>
      <c r="BV29" s="110">
        <f t="shared" si="147"/>
        <v>0</v>
      </c>
      <c r="BW29" s="110">
        <f t="shared" si="147"/>
        <v>0</v>
      </c>
      <c r="BX29" s="110">
        <f t="shared" si="147"/>
        <v>0</v>
      </c>
      <c r="BY29" s="98">
        <f>'3'!AK28</f>
        <v>14.75</v>
      </c>
      <c r="BZ29" s="110">
        <f t="shared" ref="BZ29" si="148">BZ30</f>
        <v>0</v>
      </c>
      <c r="CA29" s="110">
        <f t="shared" ref="CA29" si="149">CA30</f>
        <v>0</v>
      </c>
      <c r="CB29" s="110">
        <f t="shared" ref="CB29" si="150">CB30</f>
        <v>4</v>
      </c>
      <c r="CC29" s="110">
        <f t="shared" ref="CC29" si="151">CC30</f>
        <v>0</v>
      </c>
      <c r="CD29" s="110">
        <f t="shared" ref="CD29" si="152">CD30</f>
        <v>0</v>
      </c>
      <c r="CE29" s="110">
        <f t="shared" ref="CE29:CK29" si="153">CE30</f>
        <v>0</v>
      </c>
      <c r="CF29" s="110">
        <f t="shared" si="153"/>
        <v>0</v>
      </c>
      <c r="CG29" s="110">
        <f t="shared" si="153"/>
        <v>0</v>
      </c>
      <c r="CH29" s="110">
        <f t="shared" si="153"/>
        <v>0</v>
      </c>
      <c r="CI29" s="110">
        <f t="shared" si="153"/>
        <v>0</v>
      </c>
      <c r="CJ29" s="110">
        <f t="shared" si="153"/>
        <v>0</v>
      </c>
      <c r="CK29" s="110">
        <f t="shared" si="153"/>
        <v>0</v>
      </c>
      <c r="CL29" s="98">
        <f t="shared" si="36"/>
        <v>0</v>
      </c>
      <c r="CM29" s="98">
        <f t="shared" si="37"/>
        <v>57.536166666666674</v>
      </c>
      <c r="CN29" s="98">
        <f t="shared" si="38"/>
        <v>0</v>
      </c>
      <c r="CO29" s="98">
        <f t="shared" si="39"/>
        <v>0</v>
      </c>
      <c r="CP29" s="98">
        <f t="shared" si="40"/>
        <v>11.5</v>
      </c>
      <c r="CQ29" s="98">
        <f t="shared" si="41"/>
        <v>0</v>
      </c>
      <c r="CR29" s="98">
        <f t="shared" si="42"/>
        <v>6</v>
      </c>
      <c r="CS29" s="98">
        <f t="shared" si="43"/>
        <v>0</v>
      </c>
      <c r="CT29" s="98">
        <f t="shared" si="44"/>
        <v>0</v>
      </c>
      <c r="CU29" s="98">
        <f t="shared" si="45"/>
        <v>0</v>
      </c>
      <c r="CV29" s="98">
        <f t="shared" si="46"/>
        <v>0</v>
      </c>
      <c r="CW29" s="98">
        <f t="shared" si="47"/>
        <v>0</v>
      </c>
      <c r="CX29" s="98">
        <f t="shared" si="48"/>
        <v>0</v>
      </c>
      <c r="CY29" s="98">
        <f t="shared" si="49"/>
        <v>0</v>
      </c>
      <c r="CZ29" s="318"/>
      <c r="DA29" s="102"/>
      <c r="DB29" s="102"/>
      <c r="DC29" s="102"/>
      <c r="DD29" s="102"/>
      <c r="DE29" s="102"/>
      <c r="DF29" s="102"/>
      <c r="DG29" s="102"/>
      <c r="DH29" s="102"/>
      <c r="DI29" s="102"/>
      <c r="DJ29" s="102"/>
      <c r="DK29" s="102"/>
      <c r="DL29" s="102"/>
      <c r="DM29" s="102"/>
      <c r="DN29" s="102"/>
      <c r="DO29" s="102"/>
      <c r="DP29" s="102"/>
    </row>
    <row r="30" spans="1:120" s="54" customFormat="1" ht="31.5">
      <c r="A30" s="322" t="str">
        <f>'1_2025'!A35</f>
        <v>1.2.2.1</v>
      </c>
      <c r="B30" s="322" t="str">
        <f>'1_2025'!B35</f>
        <v>Реконструкция линий электропередачи, всего, в том числе:</v>
      </c>
      <c r="C30" s="322" t="str">
        <f>'1_2025'!C35</f>
        <v>Г</v>
      </c>
      <c r="D30" s="98">
        <f>'3'!K29</f>
        <v>57.536166666666674</v>
      </c>
      <c r="E30" s="69" t="s">
        <v>49</v>
      </c>
      <c r="F30" s="109">
        <f t="shared" ref="F30:T30" si="154">SUM(F31:F33)</f>
        <v>0</v>
      </c>
      <c r="G30" s="109">
        <f t="shared" si="154"/>
        <v>0</v>
      </c>
      <c r="H30" s="109">
        <f t="shared" si="154"/>
        <v>0</v>
      </c>
      <c r="I30" s="109">
        <f t="shared" si="154"/>
        <v>0</v>
      </c>
      <c r="J30" s="109">
        <f t="shared" si="154"/>
        <v>0</v>
      </c>
      <c r="K30" s="109">
        <f t="shared" si="154"/>
        <v>0</v>
      </c>
      <c r="L30" s="109">
        <f t="shared" si="154"/>
        <v>0</v>
      </c>
      <c r="M30" s="109">
        <f t="shared" si="154"/>
        <v>0</v>
      </c>
      <c r="N30" s="109">
        <f t="shared" si="154"/>
        <v>0</v>
      </c>
      <c r="O30" s="109">
        <f t="shared" si="154"/>
        <v>0</v>
      </c>
      <c r="P30" s="109">
        <f t="shared" si="154"/>
        <v>0</v>
      </c>
      <c r="Q30" s="109">
        <f t="shared" si="154"/>
        <v>0</v>
      </c>
      <c r="R30" s="109">
        <f t="shared" si="154"/>
        <v>0</v>
      </c>
      <c r="S30" s="109">
        <f t="shared" si="154"/>
        <v>0</v>
      </c>
      <c r="T30" s="109">
        <f t="shared" si="154"/>
        <v>0</v>
      </c>
      <c r="U30" s="98">
        <f>'3'!AC29</f>
        <v>0</v>
      </c>
      <c r="V30" s="109">
        <f t="shared" ref="V30:Z30" si="155">SUM(V31:V33)</f>
        <v>0</v>
      </c>
      <c r="W30" s="109">
        <f t="shared" si="155"/>
        <v>0</v>
      </c>
      <c r="X30" s="109">
        <f t="shared" si="155"/>
        <v>0</v>
      </c>
      <c r="Y30" s="109">
        <f t="shared" si="155"/>
        <v>0</v>
      </c>
      <c r="Z30" s="109">
        <f t="shared" si="155"/>
        <v>0</v>
      </c>
      <c r="AA30" s="109">
        <f t="shared" ref="AA30:AH30" si="156">SUM(AA31:AA33)</f>
        <v>0</v>
      </c>
      <c r="AB30" s="109">
        <f t="shared" si="156"/>
        <v>0</v>
      </c>
      <c r="AC30" s="109">
        <f t="shared" si="156"/>
        <v>0</v>
      </c>
      <c r="AD30" s="109">
        <f t="shared" si="156"/>
        <v>0</v>
      </c>
      <c r="AE30" s="109">
        <f t="shared" si="156"/>
        <v>0</v>
      </c>
      <c r="AF30" s="109">
        <f t="shared" si="156"/>
        <v>0</v>
      </c>
      <c r="AG30" s="109">
        <f t="shared" si="156"/>
        <v>0</v>
      </c>
      <c r="AH30" s="109">
        <f t="shared" si="156"/>
        <v>0</v>
      </c>
      <c r="AI30" s="98">
        <f>'3'!AE29</f>
        <v>19.511000000000003</v>
      </c>
      <c r="AJ30" s="109">
        <f t="shared" ref="AJ30" si="157">SUM(AJ31:AJ33)</f>
        <v>0</v>
      </c>
      <c r="AK30" s="109">
        <f t="shared" ref="AK30" si="158">SUM(AK31:AK33)</f>
        <v>0</v>
      </c>
      <c r="AL30" s="109">
        <f t="shared" ref="AL30" si="159">SUM(AL31:AL33)</f>
        <v>2.4</v>
      </c>
      <c r="AM30" s="109">
        <f t="shared" ref="AM30" si="160">SUM(AM31:AM33)</f>
        <v>0</v>
      </c>
      <c r="AN30" s="109">
        <f t="shared" ref="AN30" si="161">SUM(AN31:AN33)</f>
        <v>3</v>
      </c>
      <c r="AO30" s="109">
        <f t="shared" ref="AO30:AV30" si="162">SUM(AO31:AO33)</f>
        <v>0</v>
      </c>
      <c r="AP30" s="109">
        <f t="shared" si="162"/>
        <v>0</v>
      </c>
      <c r="AQ30" s="109">
        <f t="shared" si="162"/>
        <v>0</v>
      </c>
      <c r="AR30" s="109">
        <f t="shared" si="162"/>
        <v>0</v>
      </c>
      <c r="AS30" s="109">
        <f t="shared" si="162"/>
        <v>0</v>
      </c>
      <c r="AT30" s="109">
        <f t="shared" si="162"/>
        <v>0</v>
      </c>
      <c r="AU30" s="109">
        <f t="shared" si="162"/>
        <v>0</v>
      </c>
      <c r="AV30" s="109">
        <f t="shared" si="162"/>
        <v>0</v>
      </c>
      <c r="AW30" s="98">
        <f>'3'!AG29</f>
        <v>13.271000000000001</v>
      </c>
      <c r="AX30" s="109">
        <f t="shared" ref="AX30" si="163">SUM(AX31:AX33)</f>
        <v>0</v>
      </c>
      <c r="AY30" s="109">
        <f t="shared" ref="AY30" si="164">SUM(AY31:AY33)</f>
        <v>0</v>
      </c>
      <c r="AZ30" s="109">
        <f t="shared" ref="AZ30" si="165">SUM(AZ31:AZ33)</f>
        <v>2.5</v>
      </c>
      <c r="BA30" s="109">
        <f t="shared" ref="BA30" si="166">SUM(BA31:BA33)</f>
        <v>0</v>
      </c>
      <c r="BB30" s="109">
        <f t="shared" ref="BB30" si="167">SUM(BB31:BB33)</f>
        <v>3</v>
      </c>
      <c r="BC30" s="109">
        <f t="shared" ref="BC30:BJ30" si="168">SUM(BC31:BC33)</f>
        <v>0</v>
      </c>
      <c r="BD30" s="109">
        <f t="shared" si="168"/>
        <v>0</v>
      </c>
      <c r="BE30" s="109">
        <f t="shared" si="168"/>
        <v>0</v>
      </c>
      <c r="BF30" s="109">
        <f t="shared" si="168"/>
        <v>0</v>
      </c>
      <c r="BG30" s="109">
        <f t="shared" si="168"/>
        <v>0</v>
      </c>
      <c r="BH30" s="109">
        <f t="shared" si="168"/>
        <v>0</v>
      </c>
      <c r="BI30" s="109">
        <f t="shared" si="168"/>
        <v>0</v>
      </c>
      <c r="BJ30" s="109">
        <f t="shared" si="168"/>
        <v>0</v>
      </c>
      <c r="BK30" s="99">
        <f>'3'!AI29</f>
        <v>10.004166666666668</v>
      </c>
      <c r="BL30" s="109">
        <f t="shared" ref="BL30" si="169">SUM(BL31:BL33)</f>
        <v>0</v>
      </c>
      <c r="BM30" s="109">
        <f t="shared" ref="BM30" si="170">SUM(BM31:BM33)</f>
        <v>0</v>
      </c>
      <c r="BN30" s="109">
        <f t="shared" ref="BN30" si="171">SUM(BN31:BN33)</f>
        <v>2.6</v>
      </c>
      <c r="BO30" s="109">
        <f t="shared" ref="BO30" si="172">SUM(BO31:BO33)</f>
        <v>0</v>
      </c>
      <c r="BP30" s="109">
        <f t="shared" ref="BP30" si="173">SUM(BP31:BP33)</f>
        <v>0</v>
      </c>
      <c r="BQ30" s="109">
        <f t="shared" ref="BQ30:BX30" si="174">SUM(BQ31:BQ33)</f>
        <v>0</v>
      </c>
      <c r="BR30" s="109">
        <f t="shared" si="174"/>
        <v>0</v>
      </c>
      <c r="BS30" s="109">
        <f t="shared" si="174"/>
        <v>0</v>
      </c>
      <c r="BT30" s="109">
        <f t="shared" si="174"/>
        <v>0</v>
      </c>
      <c r="BU30" s="109">
        <f t="shared" si="174"/>
        <v>0</v>
      </c>
      <c r="BV30" s="109">
        <f t="shared" si="174"/>
        <v>0</v>
      </c>
      <c r="BW30" s="109">
        <f t="shared" si="174"/>
        <v>0</v>
      </c>
      <c r="BX30" s="109">
        <f t="shared" si="174"/>
        <v>0</v>
      </c>
      <c r="BY30" s="98">
        <f>'3'!AK29</f>
        <v>14.75</v>
      </c>
      <c r="BZ30" s="109">
        <f t="shared" ref="BZ30" si="175">SUM(BZ31:BZ33)</f>
        <v>0</v>
      </c>
      <c r="CA30" s="109">
        <f t="shared" ref="CA30" si="176">SUM(CA31:CA33)</f>
        <v>0</v>
      </c>
      <c r="CB30" s="109">
        <f t="shared" ref="CB30" si="177">SUM(CB31:CB33)</f>
        <v>4</v>
      </c>
      <c r="CC30" s="109">
        <f t="shared" ref="CC30" si="178">SUM(CC31:CC33)</f>
        <v>0</v>
      </c>
      <c r="CD30" s="109">
        <f t="shared" ref="CD30" si="179">SUM(CD31:CD33)</f>
        <v>0</v>
      </c>
      <c r="CE30" s="109">
        <f t="shared" ref="CE30:CK30" si="180">SUM(CE31:CE33)</f>
        <v>0</v>
      </c>
      <c r="CF30" s="109">
        <f t="shared" si="180"/>
        <v>0</v>
      </c>
      <c r="CG30" s="109">
        <f t="shared" si="180"/>
        <v>0</v>
      </c>
      <c r="CH30" s="109">
        <f t="shared" si="180"/>
        <v>0</v>
      </c>
      <c r="CI30" s="109">
        <f t="shared" si="180"/>
        <v>0</v>
      </c>
      <c r="CJ30" s="109">
        <f t="shared" si="180"/>
        <v>0</v>
      </c>
      <c r="CK30" s="109">
        <f t="shared" si="180"/>
        <v>0</v>
      </c>
      <c r="CL30" s="98">
        <f t="shared" si="36"/>
        <v>0</v>
      </c>
      <c r="CM30" s="98">
        <f t="shared" si="37"/>
        <v>57.536166666666674</v>
      </c>
      <c r="CN30" s="98">
        <f t="shared" si="38"/>
        <v>0</v>
      </c>
      <c r="CO30" s="98">
        <f t="shared" si="39"/>
        <v>0</v>
      </c>
      <c r="CP30" s="98">
        <f t="shared" si="40"/>
        <v>11.5</v>
      </c>
      <c r="CQ30" s="98">
        <f t="shared" si="41"/>
        <v>0</v>
      </c>
      <c r="CR30" s="98">
        <f t="shared" si="42"/>
        <v>6</v>
      </c>
      <c r="CS30" s="98">
        <f t="shared" si="43"/>
        <v>0</v>
      </c>
      <c r="CT30" s="98">
        <f t="shared" si="44"/>
        <v>0</v>
      </c>
      <c r="CU30" s="98">
        <f t="shared" si="45"/>
        <v>0</v>
      </c>
      <c r="CV30" s="98">
        <f t="shared" si="46"/>
        <v>0</v>
      </c>
      <c r="CW30" s="98">
        <f t="shared" si="47"/>
        <v>0</v>
      </c>
      <c r="CX30" s="98">
        <f t="shared" si="48"/>
        <v>0</v>
      </c>
      <c r="CY30" s="98">
        <f t="shared" si="49"/>
        <v>0</v>
      </c>
      <c r="CZ30" s="318"/>
      <c r="DA30" s="100"/>
      <c r="DB30" s="100"/>
      <c r="DC30" s="100"/>
      <c r="DD30" s="100"/>
      <c r="DE30" s="100"/>
      <c r="DF30" s="100"/>
      <c r="DG30" s="100"/>
      <c r="DH30" s="100"/>
      <c r="DI30" s="100"/>
      <c r="DJ30" s="100"/>
      <c r="DK30" s="100"/>
      <c r="DL30" s="100"/>
      <c r="DM30" s="100"/>
      <c r="DN30" s="100"/>
      <c r="DO30" s="100"/>
      <c r="DP30" s="100"/>
    </row>
    <row r="31" spans="1:120" s="54" customFormat="1" ht="47.25">
      <c r="A31" s="322" t="str">
        <f>'1_2025'!A36</f>
        <v>1.2.2.1</v>
      </c>
      <c r="B31" s="322" t="str">
        <f>'1_2025'!B36</f>
        <v>Реконстуркция ПС "Научная": замена ДФЗ-201 на ВЛ-110 кВ Ю-1, Ю-2 и КВЛ 220 кВ Л-255</v>
      </c>
      <c r="C31" s="322" t="str">
        <f>'1_2025'!C36</f>
        <v>P_2.ДФЗ</v>
      </c>
      <c r="D31" s="98">
        <f>'3'!K30</f>
        <v>13.826000000000001</v>
      </c>
      <c r="E31" s="69" t="s">
        <v>49</v>
      </c>
      <c r="F31" s="109">
        <v>0</v>
      </c>
      <c r="G31" s="109">
        <v>0</v>
      </c>
      <c r="H31" s="109">
        <v>0</v>
      </c>
      <c r="I31" s="109">
        <v>0</v>
      </c>
      <c r="J31" s="109">
        <v>0</v>
      </c>
      <c r="K31" s="109">
        <v>0</v>
      </c>
      <c r="L31" s="109">
        <v>0</v>
      </c>
      <c r="M31" s="109">
        <v>0</v>
      </c>
      <c r="N31" s="109">
        <v>0</v>
      </c>
      <c r="O31" s="109">
        <v>0</v>
      </c>
      <c r="P31" s="109">
        <v>0</v>
      </c>
      <c r="Q31" s="109">
        <v>0</v>
      </c>
      <c r="R31" s="109">
        <v>0</v>
      </c>
      <c r="S31" s="109">
        <v>0</v>
      </c>
      <c r="T31" s="109">
        <v>0</v>
      </c>
      <c r="U31" s="98">
        <f>'3'!AC30</f>
        <v>0</v>
      </c>
      <c r="V31" s="115">
        <v>0</v>
      </c>
      <c r="W31" s="115">
        <v>0</v>
      </c>
      <c r="X31" s="115">
        <v>0</v>
      </c>
      <c r="Y31" s="115">
        <v>0</v>
      </c>
      <c r="Z31" s="115">
        <v>0</v>
      </c>
      <c r="AA31" s="109">
        <v>0</v>
      </c>
      <c r="AB31" s="109">
        <v>0</v>
      </c>
      <c r="AC31" s="109">
        <v>0</v>
      </c>
      <c r="AD31" s="109">
        <v>0</v>
      </c>
      <c r="AE31" s="109">
        <v>0</v>
      </c>
      <c r="AF31" s="109">
        <v>0</v>
      </c>
      <c r="AG31" s="109">
        <v>0</v>
      </c>
      <c r="AH31" s="109">
        <v>0</v>
      </c>
      <c r="AI31" s="98">
        <f>'3'!AE30</f>
        <v>10.241</v>
      </c>
      <c r="AJ31" s="115">
        <v>0</v>
      </c>
      <c r="AK31" s="115">
        <v>0</v>
      </c>
      <c r="AL31" s="115">
        <v>0</v>
      </c>
      <c r="AM31" s="115">
        <v>0</v>
      </c>
      <c r="AN31" s="115">
        <v>3</v>
      </c>
      <c r="AO31" s="109">
        <v>0</v>
      </c>
      <c r="AP31" s="109">
        <v>0</v>
      </c>
      <c r="AQ31" s="109">
        <v>0</v>
      </c>
      <c r="AR31" s="109">
        <v>0</v>
      </c>
      <c r="AS31" s="109">
        <v>0</v>
      </c>
      <c r="AT31" s="109">
        <v>0</v>
      </c>
      <c r="AU31" s="109">
        <v>0</v>
      </c>
      <c r="AV31" s="109">
        <v>0</v>
      </c>
      <c r="AW31" s="98">
        <f>'3'!AG30</f>
        <v>3.585</v>
      </c>
      <c r="AX31" s="115">
        <v>0</v>
      </c>
      <c r="AY31" s="115">
        <v>0</v>
      </c>
      <c r="AZ31" s="115">
        <v>0</v>
      </c>
      <c r="BA31" s="115">
        <v>0</v>
      </c>
      <c r="BB31" s="115">
        <v>3</v>
      </c>
      <c r="BC31" s="109">
        <v>0</v>
      </c>
      <c r="BD31" s="109">
        <v>0</v>
      </c>
      <c r="BE31" s="109">
        <v>0</v>
      </c>
      <c r="BF31" s="109">
        <v>0</v>
      </c>
      <c r="BG31" s="109">
        <v>0</v>
      </c>
      <c r="BH31" s="109">
        <v>0</v>
      </c>
      <c r="BI31" s="109">
        <v>0</v>
      </c>
      <c r="BJ31" s="109">
        <v>0</v>
      </c>
      <c r="BK31" s="99">
        <f>'3'!AI30</f>
        <v>0</v>
      </c>
      <c r="BL31" s="115">
        <v>0</v>
      </c>
      <c r="BM31" s="115">
        <v>0</v>
      </c>
      <c r="BN31" s="115">
        <v>0</v>
      </c>
      <c r="BO31" s="115">
        <v>0</v>
      </c>
      <c r="BP31" s="115">
        <v>0</v>
      </c>
      <c r="BQ31" s="109">
        <v>0</v>
      </c>
      <c r="BR31" s="109">
        <v>0</v>
      </c>
      <c r="BS31" s="109">
        <v>0</v>
      </c>
      <c r="BT31" s="109">
        <v>0</v>
      </c>
      <c r="BU31" s="109">
        <v>0</v>
      </c>
      <c r="BV31" s="109">
        <v>0</v>
      </c>
      <c r="BW31" s="109">
        <v>0</v>
      </c>
      <c r="BX31" s="109">
        <v>0</v>
      </c>
      <c r="BY31" s="98">
        <f>'3'!AK30</f>
        <v>0</v>
      </c>
      <c r="BZ31" s="115">
        <v>0</v>
      </c>
      <c r="CA31" s="115">
        <v>0</v>
      </c>
      <c r="CB31" s="115">
        <v>0</v>
      </c>
      <c r="CC31" s="115">
        <v>0</v>
      </c>
      <c r="CD31" s="115">
        <v>0</v>
      </c>
      <c r="CE31" s="109">
        <v>0</v>
      </c>
      <c r="CF31" s="109">
        <v>0</v>
      </c>
      <c r="CG31" s="109">
        <v>0</v>
      </c>
      <c r="CH31" s="109">
        <v>0</v>
      </c>
      <c r="CI31" s="109">
        <v>0</v>
      </c>
      <c r="CJ31" s="109">
        <v>0</v>
      </c>
      <c r="CK31" s="109">
        <v>0</v>
      </c>
      <c r="CL31" s="98">
        <f t="shared" si="36"/>
        <v>0</v>
      </c>
      <c r="CM31" s="98">
        <f t="shared" si="37"/>
        <v>13.826000000000001</v>
      </c>
      <c r="CN31" s="98">
        <f t="shared" si="38"/>
        <v>0</v>
      </c>
      <c r="CO31" s="98">
        <f t="shared" si="39"/>
        <v>0</v>
      </c>
      <c r="CP31" s="98">
        <f t="shared" si="40"/>
        <v>0</v>
      </c>
      <c r="CQ31" s="98">
        <f t="shared" si="41"/>
        <v>0</v>
      </c>
      <c r="CR31" s="98">
        <f t="shared" si="42"/>
        <v>6</v>
      </c>
      <c r="CS31" s="98">
        <f t="shared" si="43"/>
        <v>0</v>
      </c>
      <c r="CT31" s="98">
        <f t="shared" si="44"/>
        <v>0</v>
      </c>
      <c r="CU31" s="98">
        <f t="shared" si="45"/>
        <v>0</v>
      </c>
      <c r="CV31" s="98">
        <f t="shared" si="46"/>
        <v>0</v>
      </c>
      <c r="CW31" s="98">
        <f t="shared" si="47"/>
        <v>0</v>
      </c>
      <c r="CX31" s="98">
        <f t="shared" si="48"/>
        <v>0</v>
      </c>
      <c r="CY31" s="98">
        <f t="shared" si="49"/>
        <v>0</v>
      </c>
      <c r="CZ31" s="320"/>
      <c r="DA31" s="100"/>
      <c r="DB31" s="100"/>
      <c r="DC31" s="100"/>
      <c r="DD31" s="100"/>
      <c r="DE31" s="100"/>
      <c r="DF31" s="100"/>
      <c r="DG31" s="100"/>
      <c r="DH31" s="100"/>
      <c r="DI31" s="100"/>
      <c r="DJ31" s="100"/>
      <c r="DK31" s="100"/>
      <c r="DL31" s="100"/>
      <c r="DM31" s="100"/>
      <c r="DN31" s="100"/>
      <c r="DO31" s="100"/>
      <c r="DP31" s="100"/>
    </row>
    <row r="32" spans="1:120" s="54" customFormat="1" ht="31.5">
      <c r="A32" s="322" t="str">
        <f>'1_2025'!A37</f>
        <v>1.2.2.1</v>
      </c>
      <c r="B32" s="322" t="str">
        <f>'1_2025'!B37</f>
        <v>Реконструкция кабельных линий 10 кВ от ПС "Шлюзовая" (РП)</v>
      </c>
      <c r="C32" s="322" t="str">
        <f>'1_2025'!C37</f>
        <v>P_2.КЛ.ПШ</v>
      </c>
      <c r="D32" s="98">
        <f>'3'!K31</f>
        <v>9.6859999999999999</v>
      </c>
      <c r="E32" s="69" t="s">
        <v>49</v>
      </c>
      <c r="F32" s="109">
        <v>0</v>
      </c>
      <c r="G32" s="109">
        <v>0</v>
      </c>
      <c r="H32" s="109">
        <v>0</v>
      </c>
      <c r="I32" s="109">
        <v>0</v>
      </c>
      <c r="J32" s="109">
        <v>0</v>
      </c>
      <c r="K32" s="109">
        <v>0</v>
      </c>
      <c r="L32" s="109">
        <v>0</v>
      </c>
      <c r="M32" s="109">
        <v>0</v>
      </c>
      <c r="N32" s="109">
        <v>0</v>
      </c>
      <c r="O32" s="109">
        <v>0</v>
      </c>
      <c r="P32" s="109">
        <v>0</v>
      </c>
      <c r="Q32" s="109">
        <v>0</v>
      </c>
      <c r="R32" s="109">
        <v>0</v>
      </c>
      <c r="S32" s="109">
        <v>0</v>
      </c>
      <c r="T32" s="109">
        <v>0</v>
      </c>
      <c r="U32" s="98">
        <f>'3'!AC31</f>
        <v>0</v>
      </c>
      <c r="V32" s="115">
        <v>0</v>
      </c>
      <c r="W32" s="115">
        <v>0</v>
      </c>
      <c r="X32" s="115">
        <v>0</v>
      </c>
      <c r="Y32" s="115">
        <v>0</v>
      </c>
      <c r="Z32" s="115">
        <v>0</v>
      </c>
      <c r="AA32" s="109">
        <v>0</v>
      </c>
      <c r="AB32" s="109">
        <v>0</v>
      </c>
      <c r="AC32" s="109">
        <v>0</v>
      </c>
      <c r="AD32" s="109">
        <v>0</v>
      </c>
      <c r="AE32" s="109">
        <v>0</v>
      </c>
      <c r="AF32" s="109">
        <v>0</v>
      </c>
      <c r="AG32" s="109">
        <v>0</v>
      </c>
      <c r="AH32" s="109">
        <v>0</v>
      </c>
      <c r="AI32" s="98">
        <f>'3'!AE31</f>
        <v>0</v>
      </c>
      <c r="AJ32" s="115">
        <v>0</v>
      </c>
      <c r="AK32" s="115">
        <v>0</v>
      </c>
      <c r="AL32" s="115">
        <v>0</v>
      </c>
      <c r="AM32" s="115">
        <v>0</v>
      </c>
      <c r="AN32" s="115">
        <v>0</v>
      </c>
      <c r="AO32" s="109">
        <v>0</v>
      </c>
      <c r="AP32" s="109">
        <v>0</v>
      </c>
      <c r="AQ32" s="109">
        <v>0</v>
      </c>
      <c r="AR32" s="109">
        <v>0</v>
      </c>
      <c r="AS32" s="109">
        <v>0</v>
      </c>
      <c r="AT32" s="109">
        <v>0</v>
      </c>
      <c r="AU32" s="109">
        <v>0</v>
      </c>
      <c r="AV32" s="109">
        <v>0</v>
      </c>
      <c r="AW32" s="98">
        <f>'3'!AG31</f>
        <v>9.6859999999999999</v>
      </c>
      <c r="AX32" s="115">
        <v>0</v>
      </c>
      <c r="AY32" s="115">
        <v>0</v>
      </c>
      <c r="AZ32" s="115">
        <v>2.5</v>
      </c>
      <c r="BA32" s="115">
        <v>0</v>
      </c>
      <c r="BB32" s="115">
        <v>0</v>
      </c>
      <c r="BC32" s="109">
        <v>0</v>
      </c>
      <c r="BD32" s="109">
        <v>0</v>
      </c>
      <c r="BE32" s="109">
        <v>0</v>
      </c>
      <c r="BF32" s="109">
        <v>0</v>
      </c>
      <c r="BG32" s="109">
        <v>0</v>
      </c>
      <c r="BH32" s="109">
        <v>0</v>
      </c>
      <c r="BI32" s="109">
        <v>0</v>
      </c>
      <c r="BJ32" s="109">
        <v>0</v>
      </c>
      <c r="BK32" s="99">
        <f>'3'!AI31</f>
        <v>0</v>
      </c>
      <c r="BL32" s="115">
        <v>0</v>
      </c>
      <c r="BM32" s="115">
        <v>0</v>
      </c>
      <c r="BN32" s="115">
        <v>0</v>
      </c>
      <c r="BO32" s="115">
        <v>0</v>
      </c>
      <c r="BP32" s="115">
        <v>0</v>
      </c>
      <c r="BQ32" s="109">
        <v>0</v>
      </c>
      <c r="BR32" s="109">
        <v>0</v>
      </c>
      <c r="BS32" s="109">
        <v>0</v>
      </c>
      <c r="BT32" s="109">
        <v>0</v>
      </c>
      <c r="BU32" s="109">
        <v>0</v>
      </c>
      <c r="BV32" s="109">
        <v>0</v>
      </c>
      <c r="BW32" s="109">
        <v>0</v>
      </c>
      <c r="BX32" s="109">
        <v>0</v>
      </c>
      <c r="BY32" s="98">
        <f>'3'!AK31</f>
        <v>0</v>
      </c>
      <c r="BZ32" s="115">
        <v>0</v>
      </c>
      <c r="CA32" s="115">
        <v>0</v>
      </c>
      <c r="CB32" s="115">
        <v>0</v>
      </c>
      <c r="CC32" s="115">
        <v>0</v>
      </c>
      <c r="CD32" s="115">
        <v>0</v>
      </c>
      <c r="CE32" s="109">
        <v>0</v>
      </c>
      <c r="CF32" s="109">
        <v>0</v>
      </c>
      <c r="CG32" s="109">
        <v>0</v>
      </c>
      <c r="CH32" s="109">
        <v>0</v>
      </c>
      <c r="CI32" s="109">
        <v>0</v>
      </c>
      <c r="CJ32" s="109">
        <v>0</v>
      </c>
      <c r="CK32" s="109">
        <v>0</v>
      </c>
      <c r="CL32" s="98">
        <f t="shared" si="36"/>
        <v>0</v>
      </c>
      <c r="CM32" s="98">
        <f t="shared" si="37"/>
        <v>9.6859999999999999</v>
      </c>
      <c r="CN32" s="98">
        <f t="shared" si="38"/>
        <v>0</v>
      </c>
      <c r="CO32" s="98">
        <f t="shared" si="39"/>
        <v>0</v>
      </c>
      <c r="CP32" s="98">
        <f t="shared" si="40"/>
        <v>2.5</v>
      </c>
      <c r="CQ32" s="98">
        <f t="shared" si="41"/>
        <v>0</v>
      </c>
      <c r="CR32" s="98">
        <f t="shared" si="42"/>
        <v>0</v>
      </c>
      <c r="CS32" s="98">
        <f t="shared" si="43"/>
        <v>0</v>
      </c>
      <c r="CT32" s="98">
        <f t="shared" si="44"/>
        <v>0</v>
      </c>
      <c r="CU32" s="98">
        <f t="shared" si="45"/>
        <v>0</v>
      </c>
      <c r="CV32" s="98">
        <f t="shared" si="46"/>
        <v>0</v>
      </c>
      <c r="CW32" s="98">
        <f t="shared" si="47"/>
        <v>0</v>
      </c>
      <c r="CX32" s="98">
        <f t="shared" si="48"/>
        <v>0</v>
      </c>
      <c r="CY32" s="98">
        <f t="shared" si="49"/>
        <v>0</v>
      </c>
      <c r="CZ32" s="320"/>
      <c r="DA32" s="100"/>
      <c r="DB32" s="100"/>
      <c r="DC32" s="100"/>
      <c r="DD32" s="100"/>
      <c r="DE32" s="100"/>
      <c r="DF32" s="100"/>
      <c r="DG32" s="100"/>
      <c r="DH32" s="100"/>
      <c r="DI32" s="100"/>
      <c r="DJ32" s="100"/>
      <c r="DK32" s="100"/>
      <c r="DL32" s="100"/>
      <c r="DM32" s="100"/>
      <c r="DN32" s="100"/>
      <c r="DO32" s="100"/>
      <c r="DP32" s="100"/>
    </row>
    <row r="33" spans="1:120" s="54" customFormat="1" ht="31.5">
      <c r="A33" s="322" t="str">
        <f>'1_2025'!A38</f>
        <v>1.2.2.1</v>
      </c>
      <c r="B33" s="322" t="str">
        <f>'1_2025'!B38</f>
        <v>Реконструкция кабельных линий 10 кВ от ПС "Научная" (РП)</v>
      </c>
      <c r="C33" s="322" t="str">
        <f>'1_2025'!C38</f>
        <v>P_2.КЛ.ПН</v>
      </c>
      <c r="D33" s="98">
        <f>'3'!K32</f>
        <v>34.024166666666673</v>
      </c>
      <c r="E33" s="69" t="s">
        <v>49</v>
      </c>
      <c r="F33" s="109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109">
        <v>0</v>
      </c>
      <c r="P33" s="109">
        <v>0</v>
      </c>
      <c r="Q33" s="109">
        <v>0</v>
      </c>
      <c r="R33" s="109">
        <v>0</v>
      </c>
      <c r="S33" s="109">
        <v>0</v>
      </c>
      <c r="T33" s="109">
        <v>0</v>
      </c>
      <c r="U33" s="98">
        <f>'3'!AC32</f>
        <v>0</v>
      </c>
      <c r="V33" s="115">
        <v>0</v>
      </c>
      <c r="W33" s="115">
        <v>0</v>
      </c>
      <c r="X33" s="115">
        <v>0</v>
      </c>
      <c r="Y33" s="115">
        <v>0</v>
      </c>
      <c r="Z33" s="115">
        <v>0</v>
      </c>
      <c r="AA33" s="109">
        <v>0</v>
      </c>
      <c r="AB33" s="109">
        <v>0</v>
      </c>
      <c r="AC33" s="109">
        <v>0</v>
      </c>
      <c r="AD33" s="109">
        <v>0</v>
      </c>
      <c r="AE33" s="109">
        <v>0</v>
      </c>
      <c r="AF33" s="109">
        <v>0</v>
      </c>
      <c r="AG33" s="109">
        <v>0</v>
      </c>
      <c r="AH33" s="109">
        <v>0</v>
      </c>
      <c r="AI33" s="98">
        <f>'3'!AE32</f>
        <v>9.2700000000000014</v>
      </c>
      <c r="AJ33" s="115">
        <v>0</v>
      </c>
      <c r="AK33" s="115">
        <v>0</v>
      </c>
      <c r="AL33" s="115">
        <v>2.4</v>
      </c>
      <c r="AM33" s="115">
        <v>0</v>
      </c>
      <c r="AN33" s="115">
        <v>0</v>
      </c>
      <c r="AO33" s="109">
        <v>0</v>
      </c>
      <c r="AP33" s="109">
        <v>0</v>
      </c>
      <c r="AQ33" s="109">
        <v>0</v>
      </c>
      <c r="AR33" s="109">
        <v>0</v>
      </c>
      <c r="AS33" s="109">
        <v>0</v>
      </c>
      <c r="AT33" s="109">
        <v>0</v>
      </c>
      <c r="AU33" s="109">
        <v>0</v>
      </c>
      <c r="AV33" s="109">
        <v>0</v>
      </c>
      <c r="AW33" s="98">
        <f>'3'!AG32</f>
        <v>0</v>
      </c>
      <c r="AX33" s="115">
        <v>0</v>
      </c>
      <c r="AY33" s="115">
        <v>0</v>
      </c>
      <c r="AZ33" s="115">
        <v>0</v>
      </c>
      <c r="BA33" s="115">
        <v>0</v>
      </c>
      <c r="BB33" s="115">
        <v>0</v>
      </c>
      <c r="BC33" s="109">
        <v>0</v>
      </c>
      <c r="BD33" s="109">
        <v>0</v>
      </c>
      <c r="BE33" s="109">
        <v>0</v>
      </c>
      <c r="BF33" s="109">
        <v>0</v>
      </c>
      <c r="BG33" s="109">
        <v>0</v>
      </c>
      <c r="BH33" s="109">
        <v>0</v>
      </c>
      <c r="BI33" s="109">
        <v>0</v>
      </c>
      <c r="BJ33" s="109">
        <v>0</v>
      </c>
      <c r="BK33" s="99">
        <f>'3'!AI32</f>
        <v>10.004166666666668</v>
      </c>
      <c r="BL33" s="115">
        <v>0</v>
      </c>
      <c r="BM33" s="115">
        <v>0</v>
      </c>
      <c r="BN33" s="115">
        <v>2.6</v>
      </c>
      <c r="BO33" s="115">
        <v>0</v>
      </c>
      <c r="BP33" s="115">
        <v>0</v>
      </c>
      <c r="BQ33" s="109">
        <v>0</v>
      </c>
      <c r="BR33" s="109">
        <v>0</v>
      </c>
      <c r="BS33" s="109">
        <v>0</v>
      </c>
      <c r="BT33" s="109">
        <v>0</v>
      </c>
      <c r="BU33" s="109">
        <v>0</v>
      </c>
      <c r="BV33" s="109">
        <v>0</v>
      </c>
      <c r="BW33" s="109">
        <v>0</v>
      </c>
      <c r="BX33" s="109">
        <v>0</v>
      </c>
      <c r="BY33" s="98">
        <f>'3'!AK32</f>
        <v>14.75</v>
      </c>
      <c r="BZ33" s="115">
        <v>0</v>
      </c>
      <c r="CA33" s="115">
        <v>0</v>
      </c>
      <c r="CB33" s="115">
        <v>4</v>
      </c>
      <c r="CC33" s="115">
        <v>0</v>
      </c>
      <c r="CD33" s="115">
        <v>0</v>
      </c>
      <c r="CE33" s="109">
        <v>0</v>
      </c>
      <c r="CF33" s="109">
        <v>0</v>
      </c>
      <c r="CG33" s="109">
        <v>0</v>
      </c>
      <c r="CH33" s="109">
        <v>0</v>
      </c>
      <c r="CI33" s="109">
        <v>0</v>
      </c>
      <c r="CJ33" s="109">
        <v>0</v>
      </c>
      <c r="CK33" s="109">
        <v>0</v>
      </c>
      <c r="CL33" s="98">
        <f t="shared" si="36"/>
        <v>0</v>
      </c>
      <c r="CM33" s="98">
        <f t="shared" si="37"/>
        <v>34.024166666666673</v>
      </c>
      <c r="CN33" s="98">
        <f t="shared" si="38"/>
        <v>0</v>
      </c>
      <c r="CO33" s="98">
        <f t="shared" si="39"/>
        <v>0</v>
      </c>
      <c r="CP33" s="98">
        <f t="shared" si="40"/>
        <v>9</v>
      </c>
      <c r="CQ33" s="98">
        <f t="shared" si="41"/>
        <v>0</v>
      </c>
      <c r="CR33" s="98">
        <f t="shared" si="42"/>
        <v>0</v>
      </c>
      <c r="CS33" s="98">
        <f t="shared" si="43"/>
        <v>0</v>
      </c>
      <c r="CT33" s="98">
        <f t="shared" si="44"/>
        <v>0</v>
      </c>
      <c r="CU33" s="98">
        <f t="shared" si="45"/>
        <v>0</v>
      </c>
      <c r="CV33" s="98">
        <f t="shared" si="46"/>
        <v>0</v>
      </c>
      <c r="CW33" s="98">
        <f t="shared" si="47"/>
        <v>0</v>
      </c>
      <c r="CX33" s="98">
        <f t="shared" si="48"/>
        <v>0</v>
      </c>
      <c r="CY33" s="98">
        <f t="shared" si="49"/>
        <v>0</v>
      </c>
      <c r="CZ33" s="320"/>
      <c r="DA33" s="100"/>
      <c r="DB33" s="100"/>
      <c r="DC33" s="100"/>
      <c r="DD33" s="100"/>
      <c r="DE33" s="100"/>
      <c r="DF33" s="100"/>
      <c r="DG33" s="100"/>
      <c r="DH33" s="100"/>
      <c r="DI33" s="100"/>
      <c r="DJ33" s="100"/>
      <c r="DK33" s="100"/>
      <c r="DL33" s="100"/>
      <c r="DM33" s="100"/>
      <c r="DN33" s="100"/>
      <c r="DO33" s="100"/>
      <c r="DP33" s="100"/>
    </row>
    <row r="34" spans="1:120" s="62" customFormat="1" ht="47.25">
      <c r="A34" s="317" t="str">
        <f>'1_2025'!A39</f>
        <v>1.2.3</v>
      </c>
      <c r="B34" s="317" t="str">
        <f>'1_2025'!B39</f>
        <v>Развитие и модернизация учета электрической энергии (мощности), всего, в том числе:</v>
      </c>
      <c r="C34" s="317" t="str">
        <f>'1_2025'!C39</f>
        <v>Г</v>
      </c>
      <c r="D34" s="98">
        <f>'3'!K33</f>
        <v>17.588000000000001</v>
      </c>
      <c r="E34" s="69" t="s">
        <v>49</v>
      </c>
      <c r="F34" s="112">
        <f t="shared" ref="F34:T34" si="181">F35+F37</f>
        <v>0</v>
      </c>
      <c r="G34" s="112">
        <f t="shared" si="181"/>
        <v>0</v>
      </c>
      <c r="H34" s="112">
        <f t="shared" si="181"/>
        <v>0</v>
      </c>
      <c r="I34" s="112">
        <f t="shared" si="181"/>
        <v>0</v>
      </c>
      <c r="J34" s="112">
        <f t="shared" si="181"/>
        <v>0</v>
      </c>
      <c r="K34" s="112">
        <f t="shared" si="181"/>
        <v>0</v>
      </c>
      <c r="L34" s="112">
        <f t="shared" si="181"/>
        <v>0</v>
      </c>
      <c r="M34" s="112">
        <f t="shared" si="181"/>
        <v>0</v>
      </c>
      <c r="N34" s="112">
        <f t="shared" si="181"/>
        <v>0</v>
      </c>
      <c r="O34" s="112">
        <f t="shared" si="181"/>
        <v>0</v>
      </c>
      <c r="P34" s="112">
        <f t="shared" si="181"/>
        <v>0</v>
      </c>
      <c r="Q34" s="112">
        <f t="shared" si="181"/>
        <v>0</v>
      </c>
      <c r="R34" s="112">
        <f t="shared" si="181"/>
        <v>0</v>
      </c>
      <c r="S34" s="112">
        <f t="shared" si="181"/>
        <v>0</v>
      </c>
      <c r="T34" s="112">
        <f t="shared" si="181"/>
        <v>0</v>
      </c>
      <c r="U34" s="98">
        <f>'3'!AC33</f>
        <v>0</v>
      </c>
      <c r="V34" s="112">
        <f t="shared" ref="V34:Z34" si="182">V35+V37</f>
        <v>0</v>
      </c>
      <c r="W34" s="112">
        <f t="shared" si="182"/>
        <v>0</v>
      </c>
      <c r="X34" s="112">
        <f t="shared" si="182"/>
        <v>0</v>
      </c>
      <c r="Y34" s="112">
        <f t="shared" si="182"/>
        <v>0</v>
      </c>
      <c r="Z34" s="112">
        <f t="shared" si="182"/>
        <v>0</v>
      </c>
      <c r="AA34" s="112">
        <f t="shared" ref="AA34:AH34" si="183">AA35+AA37</f>
        <v>0</v>
      </c>
      <c r="AB34" s="112">
        <f t="shared" si="183"/>
        <v>0</v>
      </c>
      <c r="AC34" s="112">
        <f t="shared" si="183"/>
        <v>0</v>
      </c>
      <c r="AD34" s="112">
        <f t="shared" si="183"/>
        <v>0</v>
      </c>
      <c r="AE34" s="112">
        <f t="shared" si="183"/>
        <v>0</v>
      </c>
      <c r="AF34" s="112">
        <f t="shared" si="183"/>
        <v>0</v>
      </c>
      <c r="AG34" s="112">
        <f t="shared" si="183"/>
        <v>0</v>
      </c>
      <c r="AH34" s="112">
        <f t="shared" si="183"/>
        <v>0</v>
      </c>
      <c r="AI34" s="98">
        <f>'3'!AE33</f>
        <v>4.3970000000000002</v>
      </c>
      <c r="AJ34" s="112">
        <f t="shared" ref="AJ34" si="184">AJ35+AJ37</f>
        <v>0</v>
      </c>
      <c r="AK34" s="112">
        <f t="shared" ref="AK34" si="185">AK35+AK37</f>
        <v>0</v>
      </c>
      <c r="AL34" s="112">
        <f t="shared" ref="AL34" si="186">AL35+AL37</f>
        <v>0</v>
      </c>
      <c r="AM34" s="112">
        <f t="shared" ref="AM34" si="187">AM35+AM37</f>
        <v>0</v>
      </c>
      <c r="AN34" s="112">
        <f t="shared" ref="AN34" si="188">AN35+AN37</f>
        <v>102</v>
      </c>
      <c r="AO34" s="112">
        <f t="shared" ref="AO34:AV34" si="189">AO35+AO37</f>
        <v>0</v>
      </c>
      <c r="AP34" s="112">
        <f t="shared" si="189"/>
        <v>0</v>
      </c>
      <c r="AQ34" s="112">
        <f t="shared" si="189"/>
        <v>0</v>
      </c>
      <c r="AR34" s="112">
        <f t="shared" si="189"/>
        <v>0</v>
      </c>
      <c r="AS34" s="112">
        <f t="shared" si="189"/>
        <v>0</v>
      </c>
      <c r="AT34" s="112">
        <f t="shared" si="189"/>
        <v>0</v>
      </c>
      <c r="AU34" s="112">
        <f t="shared" si="189"/>
        <v>0</v>
      </c>
      <c r="AV34" s="112">
        <f t="shared" si="189"/>
        <v>0</v>
      </c>
      <c r="AW34" s="98">
        <f>'3'!AG33</f>
        <v>4.3970000000000002</v>
      </c>
      <c r="AX34" s="112">
        <f t="shared" ref="AX34" si="190">AX35+AX37</f>
        <v>0</v>
      </c>
      <c r="AY34" s="112">
        <f t="shared" ref="AY34" si="191">AY35+AY37</f>
        <v>0</v>
      </c>
      <c r="AZ34" s="112">
        <f t="shared" ref="AZ34" si="192">AZ35+AZ37</f>
        <v>0</v>
      </c>
      <c r="BA34" s="112">
        <f t="shared" ref="BA34" si="193">BA35+BA37</f>
        <v>0</v>
      </c>
      <c r="BB34" s="112">
        <f t="shared" ref="BB34" si="194">BB35+BB37</f>
        <v>102</v>
      </c>
      <c r="BC34" s="112">
        <f t="shared" ref="BC34:BJ34" si="195">BC35+BC37</f>
        <v>0</v>
      </c>
      <c r="BD34" s="112">
        <f t="shared" si="195"/>
        <v>0</v>
      </c>
      <c r="BE34" s="112">
        <f t="shared" si="195"/>
        <v>0</v>
      </c>
      <c r="BF34" s="112">
        <f t="shared" si="195"/>
        <v>0</v>
      </c>
      <c r="BG34" s="112">
        <f t="shared" si="195"/>
        <v>0</v>
      </c>
      <c r="BH34" s="112">
        <f t="shared" si="195"/>
        <v>0</v>
      </c>
      <c r="BI34" s="112">
        <f t="shared" si="195"/>
        <v>0</v>
      </c>
      <c r="BJ34" s="112">
        <f t="shared" si="195"/>
        <v>0</v>
      </c>
      <c r="BK34" s="99">
        <f>'3'!AI33</f>
        <v>4.3970000000000002</v>
      </c>
      <c r="BL34" s="112">
        <f t="shared" ref="BL34" si="196">BL35+BL37</f>
        <v>0</v>
      </c>
      <c r="BM34" s="112">
        <f t="shared" ref="BM34" si="197">BM35+BM37</f>
        <v>0</v>
      </c>
      <c r="BN34" s="112">
        <f t="shared" ref="BN34" si="198">BN35+BN37</f>
        <v>0</v>
      </c>
      <c r="BO34" s="112">
        <f t="shared" ref="BO34" si="199">BO35+BO37</f>
        <v>0</v>
      </c>
      <c r="BP34" s="112">
        <f t="shared" ref="BP34" si="200">BP35+BP37</f>
        <v>102</v>
      </c>
      <c r="BQ34" s="112">
        <f t="shared" ref="BQ34:BX34" si="201">BQ35+BQ37</f>
        <v>0</v>
      </c>
      <c r="BR34" s="112">
        <f t="shared" si="201"/>
        <v>0</v>
      </c>
      <c r="BS34" s="112">
        <f t="shared" si="201"/>
        <v>0</v>
      </c>
      <c r="BT34" s="112">
        <f t="shared" si="201"/>
        <v>0</v>
      </c>
      <c r="BU34" s="112">
        <f t="shared" si="201"/>
        <v>0</v>
      </c>
      <c r="BV34" s="112">
        <f t="shared" si="201"/>
        <v>0</v>
      </c>
      <c r="BW34" s="112">
        <f t="shared" si="201"/>
        <v>0</v>
      </c>
      <c r="BX34" s="112">
        <f t="shared" si="201"/>
        <v>0</v>
      </c>
      <c r="BY34" s="98">
        <f>'3'!AK33</f>
        <v>4.3970000000000002</v>
      </c>
      <c r="BZ34" s="112">
        <f t="shared" ref="BZ34" si="202">BZ35+BZ37</f>
        <v>0</v>
      </c>
      <c r="CA34" s="112">
        <f t="shared" ref="CA34" si="203">CA35+CA37</f>
        <v>0</v>
      </c>
      <c r="CB34" s="112">
        <f t="shared" ref="CB34" si="204">CB35+CB37</f>
        <v>0</v>
      </c>
      <c r="CC34" s="112">
        <f t="shared" ref="CC34" si="205">CC35+CC37</f>
        <v>0</v>
      </c>
      <c r="CD34" s="112">
        <f t="shared" ref="CD34" si="206">CD35+CD37</f>
        <v>102</v>
      </c>
      <c r="CE34" s="112">
        <f t="shared" ref="CE34:CK34" si="207">CE35+CE37</f>
        <v>0</v>
      </c>
      <c r="CF34" s="112">
        <f t="shared" si="207"/>
        <v>0</v>
      </c>
      <c r="CG34" s="112">
        <f t="shared" si="207"/>
        <v>0</v>
      </c>
      <c r="CH34" s="112">
        <f t="shared" si="207"/>
        <v>0</v>
      </c>
      <c r="CI34" s="112">
        <f t="shared" si="207"/>
        <v>0</v>
      </c>
      <c r="CJ34" s="112">
        <f t="shared" si="207"/>
        <v>0</v>
      </c>
      <c r="CK34" s="112">
        <f t="shared" si="207"/>
        <v>0</v>
      </c>
      <c r="CL34" s="98">
        <f t="shared" si="36"/>
        <v>0</v>
      </c>
      <c r="CM34" s="98">
        <f t="shared" si="37"/>
        <v>17.588000000000001</v>
      </c>
      <c r="CN34" s="98">
        <f t="shared" si="38"/>
        <v>0</v>
      </c>
      <c r="CO34" s="98">
        <f t="shared" si="39"/>
        <v>0</v>
      </c>
      <c r="CP34" s="98">
        <f t="shared" si="40"/>
        <v>0</v>
      </c>
      <c r="CQ34" s="98">
        <f t="shared" si="41"/>
        <v>0</v>
      </c>
      <c r="CR34" s="98">
        <f t="shared" si="42"/>
        <v>408</v>
      </c>
      <c r="CS34" s="98">
        <f t="shared" si="43"/>
        <v>0</v>
      </c>
      <c r="CT34" s="98">
        <f t="shared" si="44"/>
        <v>0</v>
      </c>
      <c r="CU34" s="98">
        <f t="shared" si="45"/>
        <v>0</v>
      </c>
      <c r="CV34" s="98">
        <f t="shared" si="46"/>
        <v>0</v>
      </c>
      <c r="CW34" s="98">
        <f t="shared" si="47"/>
        <v>0</v>
      </c>
      <c r="CX34" s="98">
        <f t="shared" si="48"/>
        <v>0</v>
      </c>
      <c r="CY34" s="98">
        <f t="shared" si="49"/>
        <v>0</v>
      </c>
      <c r="CZ34" s="318"/>
      <c r="DA34" s="102"/>
      <c r="DB34" s="102"/>
      <c r="DC34" s="102"/>
      <c r="DD34" s="102"/>
      <c r="DE34" s="102"/>
      <c r="DF34" s="102"/>
      <c r="DG34" s="102"/>
      <c r="DH34" s="102"/>
      <c r="DI34" s="102"/>
      <c r="DJ34" s="102"/>
      <c r="DK34" s="102"/>
      <c r="DL34" s="102"/>
      <c r="DM34" s="102"/>
      <c r="DN34" s="102"/>
      <c r="DO34" s="102"/>
      <c r="DP34" s="102"/>
    </row>
    <row r="35" spans="1:120" s="54" customFormat="1" ht="47.25">
      <c r="A35" s="322" t="str">
        <f>'1_2025'!A40</f>
        <v>1.2.3.1</v>
      </c>
      <c r="B35" s="322" t="str">
        <f>'1_2025'!B40</f>
        <v>Установка приборов учета, класс напряжения 0,22 (0,4) кВ, всего, в том числе:</v>
      </c>
      <c r="C35" s="322" t="str">
        <f>'1_2025'!C40</f>
        <v>Г</v>
      </c>
      <c r="D35" s="98">
        <f>'3'!K34</f>
        <v>13.6</v>
      </c>
      <c r="E35" s="69" t="s">
        <v>49</v>
      </c>
      <c r="F35" s="109">
        <f t="shared" ref="F35:T35" si="208">F36</f>
        <v>0</v>
      </c>
      <c r="G35" s="109">
        <f t="shared" si="208"/>
        <v>0</v>
      </c>
      <c r="H35" s="109">
        <f t="shared" si="208"/>
        <v>0</v>
      </c>
      <c r="I35" s="109">
        <f t="shared" si="208"/>
        <v>0</v>
      </c>
      <c r="J35" s="109">
        <f t="shared" si="208"/>
        <v>0</v>
      </c>
      <c r="K35" s="109">
        <f t="shared" si="208"/>
        <v>0</v>
      </c>
      <c r="L35" s="109">
        <f t="shared" si="208"/>
        <v>0</v>
      </c>
      <c r="M35" s="109">
        <f t="shared" si="208"/>
        <v>0</v>
      </c>
      <c r="N35" s="109">
        <f t="shared" si="208"/>
        <v>0</v>
      </c>
      <c r="O35" s="109">
        <f t="shared" si="208"/>
        <v>0</v>
      </c>
      <c r="P35" s="109">
        <f t="shared" si="208"/>
        <v>0</v>
      </c>
      <c r="Q35" s="109">
        <f t="shared" si="208"/>
        <v>0</v>
      </c>
      <c r="R35" s="109">
        <f t="shared" si="208"/>
        <v>0</v>
      </c>
      <c r="S35" s="109">
        <f t="shared" si="208"/>
        <v>0</v>
      </c>
      <c r="T35" s="109">
        <f t="shared" si="208"/>
        <v>0</v>
      </c>
      <c r="U35" s="98">
        <f>'3'!AC34</f>
        <v>0</v>
      </c>
      <c r="V35" s="109">
        <f t="shared" ref="V35:Z35" si="209">V36</f>
        <v>0</v>
      </c>
      <c r="W35" s="109">
        <f t="shared" si="209"/>
        <v>0</v>
      </c>
      <c r="X35" s="109">
        <f t="shared" si="209"/>
        <v>0</v>
      </c>
      <c r="Y35" s="109">
        <f t="shared" si="209"/>
        <v>0</v>
      </c>
      <c r="Z35" s="109">
        <f t="shared" si="209"/>
        <v>0</v>
      </c>
      <c r="AA35" s="109">
        <f t="shared" ref="AA35:AH35" si="210">AA36</f>
        <v>0</v>
      </c>
      <c r="AB35" s="109">
        <f t="shared" si="210"/>
        <v>0</v>
      </c>
      <c r="AC35" s="109">
        <f t="shared" si="210"/>
        <v>0</v>
      </c>
      <c r="AD35" s="109">
        <f t="shared" si="210"/>
        <v>0</v>
      </c>
      <c r="AE35" s="109">
        <f t="shared" si="210"/>
        <v>0</v>
      </c>
      <c r="AF35" s="109">
        <f t="shared" si="210"/>
        <v>0</v>
      </c>
      <c r="AG35" s="109">
        <f t="shared" si="210"/>
        <v>0</v>
      </c>
      <c r="AH35" s="109">
        <f t="shared" si="210"/>
        <v>0</v>
      </c>
      <c r="AI35" s="98">
        <f>'3'!AE34</f>
        <v>3.4</v>
      </c>
      <c r="AJ35" s="109">
        <f t="shared" ref="AJ35" si="211">AJ36</f>
        <v>0</v>
      </c>
      <c r="AK35" s="109">
        <f t="shared" ref="AK35" si="212">AK36</f>
        <v>0</v>
      </c>
      <c r="AL35" s="109">
        <f t="shared" ref="AL35" si="213">AL36</f>
        <v>0</v>
      </c>
      <c r="AM35" s="109">
        <f t="shared" ref="AM35" si="214">AM36</f>
        <v>0</v>
      </c>
      <c r="AN35" s="109">
        <f t="shared" ref="AN35" si="215">AN36</f>
        <v>100</v>
      </c>
      <c r="AO35" s="109">
        <f t="shared" ref="AO35:AV35" si="216">AO36</f>
        <v>0</v>
      </c>
      <c r="AP35" s="109">
        <f t="shared" si="216"/>
        <v>0</v>
      </c>
      <c r="AQ35" s="109">
        <f t="shared" si="216"/>
        <v>0</v>
      </c>
      <c r="AR35" s="109">
        <f t="shared" si="216"/>
        <v>0</v>
      </c>
      <c r="AS35" s="109">
        <f t="shared" si="216"/>
        <v>0</v>
      </c>
      <c r="AT35" s="109">
        <f t="shared" si="216"/>
        <v>0</v>
      </c>
      <c r="AU35" s="109">
        <f t="shared" si="216"/>
        <v>0</v>
      </c>
      <c r="AV35" s="109">
        <f t="shared" si="216"/>
        <v>0</v>
      </c>
      <c r="AW35" s="98">
        <f>'3'!AG34</f>
        <v>3.4</v>
      </c>
      <c r="AX35" s="109">
        <f t="shared" ref="AX35" si="217">AX36</f>
        <v>0</v>
      </c>
      <c r="AY35" s="109">
        <f t="shared" ref="AY35" si="218">AY36</f>
        <v>0</v>
      </c>
      <c r="AZ35" s="109">
        <f t="shared" ref="AZ35" si="219">AZ36</f>
        <v>0</v>
      </c>
      <c r="BA35" s="109">
        <f t="shared" ref="BA35" si="220">BA36</f>
        <v>0</v>
      </c>
      <c r="BB35" s="109">
        <f t="shared" ref="BB35" si="221">BB36</f>
        <v>100</v>
      </c>
      <c r="BC35" s="109">
        <f t="shared" ref="BC35:BJ35" si="222">BC36</f>
        <v>0</v>
      </c>
      <c r="BD35" s="109">
        <f t="shared" si="222"/>
        <v>0</v>
      </c>
      <c r="BE35" s="109">
        <f t="shared" si="222"/>
        <v>0</v>
      </c>
      <c r="BF35" s="109">
        <f t="shared" si="222"/>
        <v>0</v>
      </c>
      <c r="BG35" s="109">
        <f t="shared" si="222"/>
        <v>0</v>
      </c>
      <c r="BH35" s="109">
        <f t="shared" si="222"/>
        <v>0</v>
      </c>
      <c r="BI35" s="109">
        <f t="shared" si="222"/>
        <v>0</v>
      </c>
      <c r="BJ35" s="109">
        <f t="shared" si="222"/>
        <v>0</v>
      </c>
      <c r="BK35" s="99">
        <f>'3'!AI34</f>
        <v>3.4</v>
      </c>
      <c r="BL35" s="109">
        <f t="shared" ref="BL35" si="223">BL36</f>
        <v>0</v>
      </c>
      <c r="BM35" s="109">
        <f t="shared" ref="BM35" si="224">BM36</f>
        <v>0</v>
      </c>
      <c r="BN35" s="109">
        <f t="shared" ref="BN35" si="225">BN36</f>
        <v>0</v>
      </c>
      <c r="BO35" s="109">
        <f t="shared" ref="BO35" si="226">BO36</f>
        <v>0</v>
      </c>
      <c r="BP35" s="109">
        <f t="shared" ref="BP35" si="227">BP36</f>
        <v>100</v>
      </c>
      <c r="BQ35" s="109">
        <f t="shared" ref="BQ35:BX35" si="228">BQ36</f>
        <v>0</v>
      </c>
      <c r="BR35" s="109">
        <f t="shared" si="228"/>
        <v>0</v>
      </c>
      <c r="BS35" s="109">
        <f t="shared" si="228"/>
        <v>0</v>
      </c>
      <c r="BT35" s="109">
        <f t="shared" si="228"/>
        <v>0</v>
      </c>
      <c r="BU35" s="109">
        <f t="shared" si="228"/>
        <v>0</v>
      </c>
      <c r="BV35" s="109">
        <f t="shared" si="228"/>
        <v>0</v>
      </c>
      <c r="BW35" s="109">
        <f t="shared" si="228"/>
        <v>0</v>
      </c>
      <c r="BX35" s="109">
        <f t="shared" si="228"/>
        <v>0</v>
      </c>
      <c r="BY35" s="98">
        <f>'3'!AK34</f>
        <v>3.4</v>
      </c>
      <c r="BZ35" s="109">
        <f t="shared" ref="BZ35" si="229">BZ36</f>
        <v>0</v>
      </c>
      <c r="CA35" s="109">
        <f t="shared" ref="CA35" si="230">CA36</f>
        <v>0</v>
      </c>
      <c r="CB35" s="109">
        <f t="shared" ref="CB35" si="231">CB36</f>
        <v>0</v>
      </c>
      <c r="CC35" s="109">
        <f t="shared" ref="CC35" si="232">CC36</f>
        <v>0</v>
      </c>
      <c r="CD35" s="109">
        <f t="shared" ref="CD35" si="233">CD36</f>
        <v>100</v>
      </c>
      <c r="CE35" s="109">
        <f t="shared" ref="CE35:CK35" si="234">CE36</f>
        <v>0</v>
      </c>
      <c r="CF35" s="109">
        <f t="shared" si="234"/>
        <v>0</v>
      </c>
      <c r="CG35" s="109">
        <f t="shared" si="234"/>
        <v>0</v>
      </c>
      <c r="CH35" s="109">
        <f t="shared" si="234"/>
        <v>0</v>
      </c>
      <c r="CI35" s="109">
        <f t="shared" si="234"/>
        <v>0</v>
      </c>
      <c r="CJ35" s="109">
        <f t="shared" si="234"/>
        <v>0</v>
      </c>
      <c r="CK35" s="109">
        <f t="shared" si="234"/>
        <v>0</v>
      </c>
      <c r="CL35" s="98">
        <f t="shared" si="36"/>
        <v>0</v>
      </c>
      <c r="CM35" s="98">
        <f t="shared" si="37"/>
        <v>13.6</v>
      </c>
      <c r="CN35" s="98">
        <f t="shared" si="38"/>
        <v>0</v>
      </c>
      <c r="CO35" s="98">
        <f t="shared" si="39"/>
        <v>0</v>
      </c>
      <c r="CP35" s="98">
        <f t="shared" si="40"/>
        <v>0</v>
      </c>
      <c r="CQ35" s="98">
        <f t="shared" si="41"/>
        <v>0</v>
      </c>
      <c r="CR35" s="98">
        <f t="shared" si="42"/>
        <v>400</v>
      </c>
      <c r="CS35" s="98">
        <f t="shared" si="43"/>
        <v>0</v>
      </c>
      <c r="CT35" s="98">
        <f t="shared" si="44"/>
        <v>0</v>
      </c>
      <c r="CU35" s="98">
        <f t="shared" si="45"/>
        <v>0</v>
      </c>
      <c r="CV35" s="98">
        <f t="shared" si="46"/>
        <v>0</v>
      </c>
      <c r="CW35" s="98">
        <f t="shared" si="47"/>
        <v>0</v>
      </c>
      <c r="CX35" s="98">
        <f t="shared" si="48"/>
        <v>0</v>
      </c>
      <c r="CY35" s="98">
        <f t="shared" si="49"/>
        <v>0</v>
      </c>
      <c r="CZ35" s="318"/>
      <c r="DA35" s="100"/>
      <c r="DB35" s="100"/>
      <c r="DC35" s="100"/>
      <c r="DD35" s="100"/>
      <c r="DE35" s="100"/>
      <c r="DF35" s="100"/>
      <c r="DG35" s="100"/>
      <c r="DH35" s="100"/>
      <c r="DI35" s="100"/>
      <c r="DJ35" s="100"/>
      <c r="DK35" s="100"/>
      <c r="DL35" s="100"/>
      <c r="DM35" s="100"/>
      <c r="DN35" s="100"/>
      <c r="DO35" s="100"/>
      <c r="DP35" s="100"/>
    </row>
    <row r="36" spans="1:120" s="54" customFormat="1" ht="47.25">
      <c r="A36" s="322" t="str">
        <f>'1_2025'!A41</f>
        <v>1.2.3.1</v>
      </c>
      <c r="B36" s="322" t="str">
        <f>'1_2025'!B41</f>
        <v>Установка приборов учета потребителям в сетях 0,4 кВ ФГУП "УЭВ"</v>
      </c>
      <c r="C36" s="322" t="str">
        <f>'1_2025'!C41</f>
        <v>P_2.УЧЕТ.НВ</v>
      </c>
      <c r="D36" s="98">
        <f>'3'!K35</f>
        <v>13.6</v>
      </c>
      <c r="E36" s="69" t="s">
        <v>49</v>
      </c>
      <c r="F36" s="111">
        <v>0</v>
      </c>
      <c r="G36" s="111">
        <v>0</v>
      </c>
      <c r="H36" s="111">
        <v>0</v>
      </c>
      <c r="I36" s="111">
        <v>0</v>
      </c>
      <c r="J36" s="111">
        <v>0</v>
      </c>
      <c r="K36" s="111">
        <v>0</v>
      </c>
      <c r="L36" s="111">
        <v>0</v>
      </c>
      <c r="M36" s="111">
        <v>0</v>
      </c>
      <c r="N36" s="111">
        <v>0</v>
      </c>
      <c r="O36" s="111">
        <v>0</v>
      </c>
      <c r="P36" s="111">
        <v>0</v>
      </c>
      <c r="Q36" s="111">
        <v>0</v>
      </c>
      <c r="R36" s="111">
        <v>0</v>
      </c>
      <c r="S36" s="111">
        <v>0</v>
      </c>
      <c r="T36" s="111">
        <v>0</v>
      </c>
      <c r="U36" s="98">
        <f>'3'!AC35</f>
        <v>0</v>
      </c>
      <c r="V36" s="116">
        <v>0</v>
      </c>
      <c r="W36" s="116">
        <v>0</v>
      </c>
      <c r="X36" s="116">
        <v>0</v>
      </c>
      <c r="Y36" s="116">
        <v>0</v>
      </c>
      <c r="Z36" s="116">
        <v>0</v>
      </c>
      <c r="AA36" s="111">
        <v>0</v>
      </c>
      <c r="AB36" s="111">
        <v>0</v>
      </c>
      <c r="AC36" s="111">
        <v>0</v>
      </c>
      <c r="AD36" s="111">
        <v>0</v>
      </c>
      <c r="AE36" s="111">
        <v>0</v>
      </c>
      <c r="AF36" s="111">
        <v>0</v>
      </c>
      <c r="AG36" s="111">
        <v>0</v>
      </c>
      <c r="AH36" s="111">
        <v>0</v>
      </c>
      <c r="AI36" s="98">
        <f>'3'!AE35</f>
        <v>3.4</v>
      </c>
      <c r="AJ36" s="116">
        <v>0</v>
      </c>
      <c r="AK36" s="116">
        <v>0</v>
      </c>
      <c r="AL36" s="116">
        <v>0</v>
      </c>
      <c r="AM36" s="116">
        <v>0</v>
      </c>
      <c r="AN36" s="116">
        <v>100</v>
      </c>
      <c r="AO36" s="111">
        <v>0</v>
      </c>
      <c r="AP36" s="111">
        <v>0</v>
      </c>
      <c r="AQ36" s="111">
        <v>0</v>
      </c>
      <c r="AR36" s="111">
        <v>0</v>
      </c>
      <c r="AS36" s="111">
        <v>0</v>
      </c>
      <c r="AT36" s="111">
        <v>0</v>
      </c>
      <c r="AU36" s="111">
        <v>0</v>
      </c>
      <c r="AV36" s="111">
        <v>0</v>
      </c>
      <c r="AW36" s="98">
        <f>'3'!AG35</f>
        <v>3.4</v>
      </c>
      <c r="AX36" s="116">
        <v>0</v>
      </c>
      <c r="AY36" s="116">
        <v>0</v>
      </c>
      <c r="AZ36" s="116">
        <v>0</v>
      </c>
      <c r="BA36" s="116">
        <v>0</v>
      </c>
      <c r="BB36" s="116">
        <v>100</v>
      </c>
      <c r="BC36" s="111">
        <v>0</v>
      </c>
      <c r="BD36" s="111">
        <v>0</v>
      </c>
      <c r="BE36" s="111">
        <v>0</v>
      </c>
      <c r="BF36" s="111">
        <v>0</v>
      </c>
      <c r="BG36" s="111">
        <v>0</v>
      </c>
      <c r="BH36" s="111">
        <v>0</v>
      </c>
      <c r="BI36" s="111">
        <v>0</v>
      </c>
      <c r="BJ36" s="111">
        <v>0</v>
      </c>
      <c r="BK36" s="99">
        <f>'3'!AI35</f>
        <v>3.4</v>
      </c>
      <c r="BL36" s="116">
        <v>0</v>
      </c>
      <c r="BM36" s="116">
        <v>0</v>
      </c>
      <c r="BN36" s="116">
        <v>0</v>
      </c>
      <c r="BO36" s="116">
        <v>0</v>
      </c>
      <c r="BP36" s="116">
        <v>100</v>
      </c>
      <c r="BQ36" s="111">
        <v>0</v>
      </c>
      <c r="BR36" s="111">
        <v>0</v>
      </c>
      <c r="BS36" s="111">
        <v>0</v>
      </c>
      <c r="BT36" s="111">
        <v>0</v>
      </c>
      <c r="BU36" s="111">
        <v>0</v>
      </c>
      <c r="BV36" s="111">
        <v>0</v>
      </c>
      <c r="BW36" s="111">
        <v>0</v>
      </c>
      <c r="BX36" s="111">
        <v>0</v>
      </c>
      <c r="BY36" s="98">
        <f>'3'!AK35</f>
        <v>3.4</v>
      </c>
      <c r="BZ36" s="116">
        <v>0</v>
      </c>
      <c r="CA36" s="116">
        <v>0</v>
      </c>
      <c r="CB36" s="116">
        <v>0</v>
      </c>
      <c r="CC36" s="116">
        <v>0</v>
      </c>
      <c r="CD36" s="116">
        <v>100</v>
      </c>
      <c r="CE36" s="111">
        <v>0</v>
      </c>
      <c r="CF36" s="111">
        <v>0</v>
      </c>
      <c r="CG36" s="111">
        <v>0</v>
      </c>
      <c r="CH36" s="111">
        <v>0</v>
      </c>
      <c r="CI36" s="111">
        <v>0</v>
      </c>
      <c r="CJ36" s="111">
        <v>0</v>
      </c>
      <c r="CK36" s="111">
        <v>0</v>
      </c>
      <c r="CL36" s="98">
        <f t="shared" si="36"/>
        <v>0</v>
      </c>
      <c r="CM36" s="98">
        <f t="shared" si="37"/>
        <v>13.6</v>
      </c>
      <c r="CN36" s="98">
        <f t="shared" si="38"/>
        <v>0</v>
      </c>
      <c r="CO36" s="98">
        <f t="shared" si="39"/>
        <v>0</v>
      </c>
      <c r="CP36" s="98">
        <f t="shared" si="40"/>
        <v>0</v>
      </c>
      <c r="CQ36" s="98">
        <f t="shared" si="41"/>
        <v>0</v>
      </c>
      <c r="CR36" s="98">
        <f t="shared" si="42"/>
        <v>400</v>
      </c>
      <c r="CS36" s="98">
        <f t="shared" si="43"/>
        <v>0</v>
      </c>
      <c r="CT36" s="98">
        <f t="shared" si="44"/>
        <v>0</v>
      </c>
      <c r="CU36" s="98">
        <f t="shared" si="45"/>
        <v>0</v>
      </c>
      <c r="CV36" s="98">
        <f t="shared" si="46"/>
        <v>0</v>
      </c>
      <c r="CW36" s="98">
        <f t="shared" si="47"/>
        <v>0</v>
      </c>
      <c r="CX36" s="98">
        <f t="shared" si="48"/>
        <v>0</v>
      </c>
      <c r="CY36" s="98">
        <f t="shared" si="49"/>
        <v>0</v>
      </c>
      <c r="CZ36" s="318"/>
      <c r="DA36" s="100"/>
      <c r="DB36" s="100"/>
      <c r="DC36" s="100"/>
      <c r="DD36" s="100"/>
      <c r="DE36" s="100"/>
      <c r="DF36" s="100"/>
      <c r="DG36" s="100"/>
      <c r="DH36" s="100"/>
      <c r="DI36" s="100"/>
      <c r="DJ36" s="100"/>
      <c r="DK36" s="100"/>
      <c r="DL36" s="100"/>
      <c r="DM36" s="100"/>
      <c r="DN36" s="100"/>
      <c r="DO36" s="100"/>
      <c r="DP36" s="100"/>
    </row>
    <row r="37" spans="1:120" s="54" customFormat="1" ht="47.25">
      <c r="A37" s="322" t="str">
        <f>'1_2025'!A42</f>
        <v>1.2.3.2</v>
      </c>
      <c r="B37" s="322" t="str">
        <f>'1_2025'!B42</f>
        <v>Установка приборов учета, класс напряжения 6 (10) кВ, всего, в том числе:</v>
      </c>
      <c r="C37" s="322" t="str">
        <f>'1_2025'!C42</f>
        <v>Г</v>
      </c>
      <c r="D37" s="98">
        <f>'3'!K36</f>
        <v>3.988</v>
      </c>
      <c r="E37" s="69" t="s">
        <v>49</v>
      </c>
      <c r="F37" s="114">
        <f t="shared" ref="F37:T37" si="235">F38</f>
        <v>0</v>
      </c>
      <c r="G37" s="114">
        <f t="shared" si="235"/>
        <v>0</v>
      </c>
      <c r="H37" s="114">
        <f t="shared" si="235"/>
        <v>0</v>
      </c>
      <c r="I37" s="114">
        <f t="shared" si="235"/>
        <v>0</v>
      </c>
      <c r="J37" s="114">
        <f t="shared" si="235"/>
        <v>0</v>
      </c>
      <c r="K37" s="114">
        <f t="shared" si="235"/>
        <v>0</v>
      </c>
      <c r="L37" s="114">
        <f t="shared" si="235"/>
        <v>0</v>
      </c>
      <c r="M37" s="114">
        <f t="shared" si="235"/>
        <v>0</v>
      </c>
      <c r="N37" s="114">
        <f t="shared" si="235"/>
        <v>0</v>
      </c>
      <c r="O37" s="114">
        <f t="shared" si="235"/>
        <v>0</v>
      </c>
      <c r="P37" s="114">
        <f t="shared" si="235"/>
        <v>0</v>
      </c>
      <c r="Q37" s="114">
        <f t="shared" si="235"/>
        <v>0</v>
      </c>
      <c r="R37" s="114">
        <f t="shared" si="235"/>
        <v>0</v>
      </c>
      <c r="S37" s="114">
        <f t="shared" si="235"/>
        <v>0</v>
      </c>
      <c r="T37" s="114">
        <f t="shared" si="235"/>
        <v>0</v>
      </c>
      <c r="U37" s="98">
        <f>'3'!AC36</f>
        <v>0</v>
      </c>
      <c r="V37" s="114">
        <f t="shared" ref="V37:Z37" si="236">V38</f>
        <v>0</v>
      </c>
      <c r="W37" s="114">
        <f t="shared" si="236"/>
        <v>0</v>
      </c>
      <c r="X37" s="114">
        <f t="shared" si="236"/>
        <v>0</v>
      </c>
      <c r="Y37" s="114">
        <f t="shared" si="236"/>
        <v>0</v>
      </c>
      <c r="Z37" s="114">
        <f t="shared" si="236"/>
        <v>0</v>
      </c>
      <c r="AA37" s="114">
        <f t="shared" ref="AA37:AH37" si="237">AA38</f>
        <v>0</v>
      </c>
      <c r="AB37" s="114">
        <f t="shared" si="237"/>
        <v>0</v>
      </c>
      <c r="AC37" s="114">
        <f t="shared" si="237"/>
        <v>0</v>
      </c>
      <c r="AD37" s="114">
        <f t="shared" si="237"/>
        <v>0</v>
      </c>
      <c r="AE37" s="114">
        <f t="shared" si="237"/>
        <v>0</v>
      </c>
      <c r="AF37" s="114">
        <f t="shared" si="237"/>
        <v>0</v>
      </c>
      <c r="AG37" s="114">
        <f t="shared" si="237"/>
        <v>0</v>
      </c>
      <c r="AH37" s="114">
        <f t="shared" si="237"/>
        <v>0</v>
      </c>
      <c r="AI37" s="98">
        <f>'3'!AE36</f>
        <v>0.997</v>
      </c>
      <c r="AJ37" s="114">
        <f t="shared" ref="AJ37" si="238">AJ38</f>
        <v>0</v>
      </c>
      <c r="AK37" s="114">
        <f t="shared" ref="AK37" si="239">AK38</f>
        <v>0</v>
      </c>
      <c r="AL37" s="114">
        <f t="shared" ref="AL37" si="240">AL38</f>
        <v>0</v>
      </c>
      <c r="AM37" s="114">
        <f t="shared" ref="AM37" si="241">AM38</f>
        <v>0</v>
      </c>
      <c r="AN37" s="114">
        <f t="shared" ref="AN37" si="242">AN38</f>
        <v>2</v>
      </c>
      <c r="AO37" s="114">
        <f t="shared" ref="AO37:AV37" si="243">AO38</f>
        <v>0</v>
      </c>
      <c r="AP37" s="114">
        <f t="shared" si="243"/>
        <v>0</v>
      </c>
      <c r="AQ37" s="114">
        <f t="shared" si="243"/>
        <v>0</v>
      </c>
      <c r="AR37" s="114">
        <f t="shared" si="243"/>
        <v>0</v>
      </c>
      <c r="AS37" s="114">
        <f t="shared" si="243"/>
        <v>0</v>
      </c>
      <c r="AT37" s="114">
        <f t="shared" si="243"/>
        <v>0</v>
      </c>
      <c r="AU37" s="114">
        <f t="shared" si="243"/>
        <v>0</v>
      </c>
      <c r="AV37" s="114">
        <f t="shared" si="243"/>
        <v>0</v>
      </c>
      <c r="AW37" s="98">
        <f>'3'!AG36</f>
        <v>0.997</v>
      </c>
      <c r="AX37" s="114">
        <f t="shared" ref="AX37" si="244">AX38</f>
        <v>0</v>
      </c>
      <c r="AY37" s="114">
        <f t="shared" ref="AY37" si="245">AY38</f>
        <v>0</v>
      </c>
      <c r="AZ37" s="114">
        <f t="shared" ref="AZ37" si="246">AZ38</f>
        <v>0</v>
      </c>
      <c r="BA37" s="114">
        <f t="shared" ref="BA37" si="247">BA38</f>
        <v>0</v>
      </c>
      <c r="BB37" s="114">
        <f t="shared" ref="BB37" si="248">BB38</f>
        <v>2</v>
      </c>
      <c r="BC37" s="114">
        <f t="shared" ref="BC37:BJ37" si="249">BC38</f>
        <v>0</v>
      </c>
      <c r="BD37" s="114">
        <f t="shared" si="249"/>
        <v>0</v>
      </c>
      <c r="BE37" s="114">
        <f t="shared" si="249"/>
        <v>0</v>
      </c>
      <c r="BF37" s="114">
        <f t="shared" si="249"/>
        <v>0</v>
      </c>
      <c r="BG37" s="114">
        <f t="shared" si="249"/>
        <v>0</v>
      </c>
      <c r="BH37" s="114">
        <f t="shared" si="249"/>
        <v>0</v>
      </c>
      <c r="BI37" s="114">
        <f t="shared" si="249"/>
        <v>0</v>
      </c>
      <c r="BJ37" s="114">
        <f t="shared" si="249"/>
        <v>0</v>
      </c>
      <c r="BK37" s="99">
        <f>'3'!AI36</f>
        <v>0.997</v>
      </c>
      <c r="BL37" s="114">
        <f t="shared" ref="BL37" si="250">BL38</f>
        <v>0</v>
      </c>
      <c r="BM37" s="114">
        <f t="shared" ref="BM37" si="251">BM38</f>
        <v>0</v>
      </c>
      <c r="BN37" s="114">
        <f t="shared" ref="BN37" si="252">BN38</f>
        <v>0</v>
      </c>
      <c r="BO37" s="114">
        <f t="shared" ref="BO37" si="253">BO38</f>
        <v>0</v>
      </c>
      <c r="BP37" s="114">
        <f t="shared" ref="BP37" si="254">BP38</f>
        <v>2</v>
      </c>
      <c r="BQ37" s="114">
        <f t="shared" ref="BQ37:BX37" si="255">BQ38</f>
        <v>0</v>
      </c>
      <c r="BR37" s="114">
        <f t="shared" si="255"/>
        <v>0</v>
      </c>
      <c r="BS37" s="114">
        <f t="shared" si="255"/>
        <v>0</v>
      </c>
      <c r="BT37" s="114">
        <f t="shared" si="255"/>
        <v>0</v>
      </c>
      <c r="BU37" s="114">
        <f t="shared" si="255"/>
        <v>0</v>
      </c>
      <c r="BV37" s="114">
        <f t="shared" si="255"/>
        <v>0</v>
      </c>
      <c r="BW37" s="114">
        <f t="shared" si="255"/>
        <v>0</v>
      </c>
      <c r="BX37" s="114">
        <f t="shared" si="255"/>
        <v>0</v>
      </c>
      <c r="BY37" s="98">
        <f>'3'!AK36</f>
        <v>0.997</v>
      </c>
      <c r="BZ37" s="114">
        <f t="shared" ref="BZ37" si="256">BZ38</f>
        <v>0</v>
      </c>
      <c r="CA37" s="114">
        <f t="shared" ref="CA37" si="257">CA38</f>
        <v>0</v>
      </c>
      <c r="CB37" s="114">
        <f t="shared" ref="CB37" si="258">CB38</f>
        <v>0</v>
      </c>
      <c r="CC37" s="114">
        <f t="shared" ref="CC37" si="259">CC38</f>
        <v>0</v>
      </c>
      <c r="CD37" s="114">
        <f t="shared" ref="CD37" si="260">CD38</f>
        <v>2</v>
      </c>
      <c r="CE37" s="114">
        <f t="shared" ref="CE37:CK37" si="261">CE38</f>
        <v>0</v>
      </c>
      <c r="CF37" s="114">
        <f t="shared" si="261"/>
        <v>0</v>
      </c>
      <c r="CG37" s="114">
        <f t="shared" si="261"/>
        <v>0</v>
      </c>
      <c r="CH37" s="114">
        <f t="shared" si="261"/>
        <v>0</v>
      </c>
      <c r="CI37" s="114">
        <f t="shared" si="261"/>
        <v>0</v>
      </c>
      <c r="CJ37" s="114">
        <f t="shared" si="261"/>
        <v>0</v>
      </c>
      <c r="CK37" s="114">
        <f t="shared" si="261"/>
        <v>0</v>
      </c>
      <c r="CL37" s="98">
        <f t="shared" si="36"/>
        <v>0</v>
      </c>
      <c r="CM37" s="98">
        <f t="shared" si="37"/>
        <v>3.988</v>
      </c>
      <c r="CN37" s="98">
        <f t="shared" si="38"/>
        <v>0</v>
      </c>
      <c r="CO37" s="98">
        <f t="shared" si="39"/>
        <v>0</v>
      </c>
      <c r="CP37" s="98">
        <f t="shared" si="40"/>
        <v>0</v>
      </c>
      <c r="CQ37" s="98">
        <f t="shared" si="41"/>
        <v>0</v>
      </c>
      <c r="CR37" s="98">
        <f t="shared" si="42"/>
        <v>8</v>
      </c>
      <c r="CS37" s="98">
        <f t="shared" si="43"/>
        <v>0</v>
      </c>
      <c r="CT37" s="98">
        <f t="shared" si="44"/>
        <v>0</v>
      </c>
      <c r="CU37" s="98">
        <f t="shared" si="45"/>
        <v>0</v>
      </c>
      <c r="CV37" s="98">
        <f t="shared" si="46"/>
        <v>0</v>
      </c>
      <c r="CW37" s="98">
        <f t="shared" si="47"/>
        <v>0</v>
      </c>
      <c r="CX37" s="98">
        <f t="shared" si="48"/>
        <v>0</v>
      </c>
      <c r="CY37" s="98">
        <f t="shared" si="49"/>
        <v>0</v>
      </c>
      <c r="CZ37" s="321"/>
      <c r="DA37" s="100"/>
      <c r="DB37" s="100"/>
      <c r="DC37" s="100"/>
      <c r="DD37" s="100"/>
      <c r="DE37" s="100"/>
      <c r="DF37" s="100"/>
      <c r="DG37" s="100"/>
      <c r="DH37" s="100"/>
      <c r="DI37" s="100"/>
      <c r="DJ37" s="100"/>
      <c r="DK37" s="100"/>
      <c r="DL37" s="100"/>
      <c r="DM37" s="100"/>
      <c r="DN37" s="100"/>
      <c r="DO37" s="100"/>
      <c r="DP37" s="100"/>
    </row>
    <row r="38" spans="1:120" s="54" customFormat="1" ht="47.25">
      <c r="A38" s="322" t="str">
        <f>'1_2025'!A43</f>
        <v>1.2.3.2</v>
      </c>
      <c r="B38" s="322" t="str">
        <f>'1_2025'!B43</f>
        <v>Установка приборов учета потребителям в сетях 10 кВ ФГУП "УЭВ"</v>
      </c>
      <c r="C38" s="322" t="str">
        <f>'1_2025'!C43</f>
        <v>P_2.УЧЕТ.ВВ</v>
      </c>
      <c r="D38" s="98">
        <f>'3'!K37</f>
        <v>3.988</v>
      </c>
      <c r="E38" s="69" t="s">
        <v>49</v>
      </c>
      <c r="F38" s="111">
        <v>0</v>
      </c>
      <c r="G38" s="111">
        <v>0</v>
      </c>
      <c r="H38" s="111">
        <v>0</v>
      </c>
      <c r="I38" s="111">
        <v>0</v>
      </c>
      <c r="J38" s="111">
        <v>0</v>
      </c>
      <c r="K38" s="111">
        <v>0</v>
      </c>
      <c r="L38" s="111">
        <v>0</v>
      </c>
      <c r="M38" s="111">
        <v>0</v>
      </c>
      <c r="N38" s="111">
        <v>0</v>
      </c>
      <c r="O38" s="111">
        <v>0</v>
      </c>
      <c r="P38" s="111">
        <v>0</v>
      </c>
      <c r="Q38" s="111">
        <v>0</v>
      </c>
      <c r="R38" s="111">
        <v>0</v>
      </c>
      <c r="S38" s="111">
        <v>0</v>
      </c>
      <c r="T38" s="111">
        <v>0</v>
      </c>
      <c r="U38" s="98">
        <f>'3'!AC37</f>
        <v>0</v>
      </c>
      <c r="V38" s="116">
        <v>0</v>
      </c>
      <c r="W38" s="116">
        <v>0</v>
      </c>
      <c r="X38" s="116">
        <v>0</v>
      </c>
      <c r="Y38" s="116">
        <v>0</v>
      </c>
      <c r="Z38" s="116">
        <v>0</v>
      </c>
      <c r="AA38" s="111">
        <v>0</v>
      </c>
      <c r="AB38" s="111">
        <v>0</v>
      </c>
      <c r="AC38" s="111">
        <v>0</v>
      </c>
      <c r="AD38" s="111">
        <v>0</v>
      </c>
      <c r="AE38" s="111">
        <v>0</v>
      </c>
      <c r="AF38" s="111">
        <v>0</v>
      </c>
      <c r="AG38" s="111">
        <v>0</v>
      </c>
      <c r="AH38" s="111">
        <v>0</v>
      </c>
      <c r="AI38" s="98">
        <f>'3'!AE37</f>
        <v>0.997</v>
      </c>
      <c r="AJ38" s="116">
        <v>0</v>
      </c>
      <c r="AK38" s="116">
        <v>0</v>
      </c>
      <c r="AL38" s="116">
        <v>0</v>
      </c>
      <c r="AM38" s="116">
        <v>0</v>
      </c>
      <c r="AN38" s="116">
        <v>2</v>
      </c>
      <c r="AO38" s="111">
        <v>0</v>
      </c>
      <c r="AP38" s="111">
        <v>0</v>
      </c>
      <c r="AQ38" s="111">
        <v>0</v>
      </c>
      <c r="AR38" s="111">
        <v>0</v>
      </c>
      <c r="AS38" s="111">
        <v>0</v>
      </c>
      <c r="AT38" s="111">
        <v>0</v>
      </c>
      <c r="AU38" s="111">
        <v>0</v>
      </c>
      <c r="AV38" s="111">
        <v>0</v>
      </c>
      <c r="AW38" s="98">
        <f>'3'!AG37</f>
        <v>0.997</v>
      </c>
      <c r="AX38" s="116">
        <v>0</v>
      </c>
      <c r="AY38" s="116">
        <v>0</v>
      </c>
      <c r="AZ38" s="116">
        <v>0</v>
      </c>
      <c r="BA38" s="116">
        <v>0</v>
      </c>
      <c r="BB38" s="116">
        <v>2</v>
      </c>
      <c r="BC38" s="111">
        <v>0</v>
      </c>
      <c r="BD38" s="111">
        <v>0</v>
      </c>
      <c r="BE38" s="111">
        <v>0</v>
      </c>
      <c r="BF38" s="111">
        <v>0</v>
      </c>
      <c r="BG38" s="111">
        <v>0</v>
      </c>
      <c r="BH38" s="111">
        <v>0</v>
      </c>
      <c r="BI38" s="111">
        <v>0</v>
      </c>
      <c r="BJ38" s="111">
        <v>0</v>
      </c>
      <c r="BK38" s="99">
        <f>'3'!AI37</f>
        <v>0.997</v>
      </c>
      <c r="BL38" s="116">
        <v>0</v>
      </c>
      <c r="BM38" s="116">
        <v>0</v>
      </c>
      <c r="BN38" s="116">
        <v>0</v>
      </c>
      <c r="BO38" s="116">
        <v>0</v>
      </c>
      <c r="BP38" s="116">
        <v>2</v>
      </c>
      <c r="BQ38" s="111">
        <v>0</v>
      </c>
      <c r="BR38" s="111">
        <v>0</v>
      </c>
      <c r="BS38" s="111">
        <v>0</v>
      </c>
      <c r="BT38" s="111">
        <v>0</v>
      </c>
      <c r="BU38" s="111">
        <v>0</v>
      </c>
      <c r="BV38" s="111">
        <v>0</v>
      </c>
      <c r="BW38" s="111">
        <v>0</v>
      </c>
      <c r="BX38" s="111">
        <v>0</v>
      </c>
      <c r="BY38" s="98">
        <f>'3'!AK37</f>
        <v>0.997</v>
      </c>
      <c r="BZ38" s="116">
        <v>0</v>
      </c>
      <c r="CA38" s="116">
        <v>0</v>
      </c>
      <c r="CB38" s="116">
        <v>0</v>
      </c>
      <c r="CC38" s="116">
        <v>0</v>
      </c>
      <c r="CD38" s="116">
        <v>2</v>
      </c>
      <c r="CE38" s="111">
        <v>0</v>
      </c>
      <c r="CF38" s="111">
        <v>0</v>
      </c>
      <c r="CG38" s="111">
        <v>0</v>
      </c>
      <c r="CH38" s="111">
        <v>0</v>
      </c>
      <c r="CI38" s="111">
        <v>0</v>
      </c>
      <c r="CJ38" s="111">
        <v>0</v>
      </c>
      <c r="CK38" s="111">
        <v>0</v>
      </c>
      <c r="CL38" s="98">
        <f t="shared" si="36"/>
        <v>0</v>
      </c>
      <c r="CM38" s="98">
        <f t="shared" si="37"/>
        <v>3.988</v>
      </c>
      <c r="CN38" s="98">
        <f t="shared" si="38"/>
        <v>0</v>
      </c>
      <c r="CO38" s="98">
        <f t="shared" si="39"/>
        <v>0</v>
      </c>
      <c r="CP38" s="98">
        <f t="shared" si="40"/>
        <v>0</v>
      </c>
      <c r="CQ38" s="98">
        <f t="shared" si="41"/>
        <v>0</v>
      </c>
      <c r="CR38" s="98">
        <f t="shared" si="42"/>
        <v>8</v>
      </c>
      <c r="CS38" s="98">
        <f t="shared" si="43"/>
        <v>0</v>
      </c>
      <c r="CT38" s="98">
        <f t="shared" si="44"/>
        <v>0</v>
      </c>
      <c r="CU38" s="98">
        <f t="shared" si="45"/>
        <v>0</v>
      </c>
      <c r="CV38" s="98">
        <f t="shared" si="46"/>
        <v>0</v>
      </c>
      <c r="CW38" s="98">
        <f t="shared" si="47"/>
        <v>0</v>
      </c>
      <c r="CX38" s="98">
        <f t="shared" si="48"/>
        <v>0</v>
      </c>
      <c r="CY38" s="98">
        <f t="shared" si="49"/>
        <v>0</v>
      </c>
      <c r="CZ38" s="318"/>
      <c r="DA38" s="100"/>
      <c r="DB38" s="100"/>
      <c r="DC38" s="100"/>
      <c r="DD38" s="100"/>
      <c r="DE38" s="100"/>
      <c r="DF38" s="100"/>
      <c r="DG38" s="100"/>
      <c r="DH38" s="100"/>
      <c r="DI38" s="100"/>
      <c r="DJ38" s="100"/>
      <c r="DK38" s="100"/>
      <c r="DL38" s="100"/>
      <c r="DM38" s="100"/>
      <c r="DN38" s="100"/>
      <c r="DO38" s="100"/>
      <c r="DP38" s="100"/>
    </row>
    <row r="39" spans="1:120" s="62" customFormat="1" ht="63">
      <c r="A39" s="317" t="str">
        <f>'1_2025'!A44</f>
        <v>1.2.4</v>
      </c>
      <c r="B39" s="317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7" t="str">
        <f>'1_2025'!C44</f>
        <v>Г</v>
      </c>
      <c r="D39" s="98">
        <f>'3'!K38</f>
        <v>6.4</v>
      </c>
      <c r="E39" s="69" t="s">
        <v>49</v>
      </c>
      <c r="F39" s="113">
        <f t="shared" ref="F39:T40" si="262">F40</f>
        <v>0</v>
      </c>
      <c r="G39" s="113">
        <f t="shared" si="262"/>
        <v>0</v>
      </c>
      <c r="H39" s="113">
        <f t="shared" si="262"/>
        <v>0</v>
      </c>
      <c r="I39" s="113">
        <f t="shared" si="262"/>
        <v>0</v>
      </c>
      <c r="J39" s="113">
        <f t="shared" si="262"/>
        <v>0</v>
      </c>
      <c r="K39" s="113">
        <f t="shared" si="262"/>
        <v>0</v>
      </c>
      <c r="L39" s="113">
        <f t="shared" si="262"/>
        <v>0</v>
      </c>
      <c r="M39" s="113">
        <f t="shared" si="262"/>
        <v>0</v>
      </c>
      <c r="N39" s="113">
        <f t="shared" si="262"/>
        <v>0</v>
      </c>
      <c r="O39" s="113">
        <f t="shared" si="262"/>
        <v>0</v>
      </c>
      <c r="P39" s="113">
        <f t="shared" si="262"/>
        <v>0</v>
      </c>
      <c r="Q39" s="113">
        <f t="shared" si="262"/>
        <v>0</v>
      </c>
      <c r="R39" s="113">
        <f t="shared" si="262"/>
        <v>0</v>
      </c>
      <c r="S39" s="113">
        <f t="shared" si="262"/>
        <v>0</v>
      </c>
      <c r="T39" s="113">
        <f t="shared" si="262"/>
        <v>0</v>
      </c>
      <c r="U39" s="98">
        <f>'3'!AC38</f>
        <v>0</v>
      </c>
      <c r="V39" s="113">
        <f t="shared" ref="V39:Z40" si="263">V40</f>
        <v>0</v>
      </c>
      <c r="W39" s="113">
        <f t="shared" si="263"/>
        <v>0</v>
      </c>
      <c r="X39" s="113">
        <f t="shared" si="263"/>
        <v>0</v>
      </c>
      <c r="Y39" s="113">
        <f t="shared" si="263"/>
        <v>0</v>
      </c>
      <c r="Z39" s="113">
        <f t="shared" si="263"/>
        <v>0</v>
      </c>
      <c r="AA39" s="113">
        <f t="shared" ref="AA39:AH40" si="264">AA40</f>
        <v>0</v>
      </c>
      <c r="AB39" s="113">
        <f t="shared" si="264"/>
        <v>0</v>
      </c>
      <c r="AC39" s="113">
        <f t="shared" si="264"/>
        <v>0</v>
      </c>
      <c r="AD39" s="113">
        <f t="shared" si="264"/>
        <v>0</v>
      </c>
      <c r="AE39" s="113">
        <f t="shared" si="264"/>
        <v>0</v>
      </c>
      <c r="AF39" s="113">
        <f t="shared" si="264"/>
        <v>0</v>
      </c>
      <c r="AG39" s="113">
        <f t="shared" si="264"/>
        <v>0</v>
      </c>
      <c r="AH39" s="113">
        <f t="shared" si="264"/>
        <v>0</v>
      </c>
      <c r="AI39" s="98">
        <f>'3'!AE38</f>
        <v>1.6</v>
      </c>
      <c r="AJ39" s="113">
        <f t="shared" ref="AJ39:AJ40" si="265">AJ40</f>
        <v>0</v>
      </c>
      <c r="AK39" s="113">
        <f t="shared" ref="AK39:AK40" si="266">AK40</f>
        <v>0</v>
      </c>
      <c r="AL39" s="113">
        <f t="shared" ref="AL39:AL40" si="267">AL40</f>
        <v>0</v>
      </c>
      <c r="AM39" s="113">
        <f t="shared" ref="AM39:AM40" si="268">AM40</f>
        <v>0</v>
      </c>
      <c r="AN39" s="113">
        <f t="shared" ref="AN39:AN40" si="269">AN40</f>
        <v>2</v>
      </c>
      <c r="AO39" s="113">
        <f t="shared" ref="AO39:AV40" si="270">AO40</f>
        <v>0</v>
      </c>
      <c r="AP39" s="113">
        <f t="shared" si="270"/>
        <v>0</v>
      </c>
      <c r="AQ39" s="113">
        <f t="shared" si="270"/>
        <v>0</v>
      </c>
      <c r="AR39" s="113">
        <f t="shared" si="270"/>
        <v>0</v>
      </c>
      <c r="AS39" s="113">
        <f t="shared" si="270"/>
        <v>0</v>
      </c>
      <c r="AT39" s="113">
        <f t="shared" si="270"/>
        <v>0</v>
      </c>
      <c r="AU39" s="113">
        <f t="shared" si="270"/>
        <v>0</v>
      </c>
      <c r="AV39" s="113">
        <f t="shared" si="270"/>
        <v>0</v>
      </c>
      <c r="AW39" s="98">
        <f>'3'!AG38</f>
        <v>1.6</v>
      </c>
      <c r="AX39" s="113">
        <f t="shared" ref="AX39:AX40" si="271">AX40</f>
        <v>0</v>
      </c>
      <c r="AY39" s="113">
        <f t="shared" ref="AY39:AY40" si="272">AY40</f>
        <v>0</v>
      </c>
      <c r="AZ39" s="113">
        <f t="shared" ref="AZ39:AZ40" si="273">AZ40</f>
        <v>0</v>
      </c>
      <c r="BA39" s="113">
        <f t="shared" ref="BA39:BA40" si="274">BA40</f>
        <v>0</v>
      </c>
      <c r="BB39" s="113">
        <f t="shared" ref="BB39:BB40" si="275">BB40</f>
        <v>2</v>
      </c>
      <c r="BC39" s="113">
        <f t="shared" ref="BC39:BJ40" si="276">BC40</f>
        <v>0</v>
      </c>
      <c r="BD39" s="113">
        <f t="shared" si="276"/>
        <v>0</v>
      </c>
      <c r="BE39" s="113">
        <f t="shared" si="276"/>
        <v>0</v>
      </c>
      <c r="BF39" s="113">
        <f t="shared" si="276"/>
        <v>0</v>
      </c>
      <c r="BG39" s="113">
        <f t="shared" si="276"/>
        <v>0</v>
      </c>
      <c r="BH39" s="113">
        <f t="shared" si="276"/>
        <v>0</v>
      </c>
      <c r="BI39" s="113">
        <f t="shared" si="276"/>
        <v>0</v>
      </c>
      <c r="BJ39" s="113">
        <f t="shared" si="276"/>
        <v>0</v>
      </c>
      <c r="BK39" s="99">
        <f>'3'!AI38</f>
        <v>1.6</v>
      </c>
      <c r="BL39" s="113">
        <f t="shared" ref="BL39:BL40" si="277">BL40</f>
        <v>0</v>
      </c>
      <c r="BM39" s="113">
        <f t="shared" ref="BM39:BM40" si="278">BM40</f>
        <v>0</v>
      </c>
      <c r="BN39" s="113">
        <f t="shared" ref="BN39:BN40" si="279">BN40</f>
        <v>0</v>
      </c>
      <c r="BO39" s="113">
        <f t="shared" ref="BO39:BO40" si="280">BO40</f>
        <v>0</v>
      </c>
      <c r="BP39" s="113">
        <f t="shared" ref="BP39:BP40" si="281">BP40</f>
        <v>2</v>
      </c>
      <c r="BQ39" s="113">
        <f t="shared" ref="BQ39:BX40" si="282">BQ40</f>
        <v>0</v>
      </c>
      <c r="BR39" s="113">
        <f t="shared" si="282"/>
        <v>0</v>
      </c>
      <c r="BS39" s="113">
        <f t="shared" si="282"/>
        <v>0</v>
      </c>
      <c r="BT39" s="113">
        <f t="shared" si="282"/>
        <v>0</v>
      </c>
      <c r="BU39" s="113">
        <f t="shared" si="282"/>
        <v>0</v>
      </c>
      <c r="BV39" s="113">
        <f t="shared" si="282"/>
        <v>0</v>
      </c>
      <c r="BW39" s="113">
        <f t="shared" si="282"/>
        <v>0</v>
      </c>
      <c r="BX39" s="113">
        <f t="shared" si="282"/>
        <v>0</v>
      </c>
      <c r="BY39" s="98">
        <f>'3'!AK38</f>
        <v>1.6</v>
      </c>
      <c r="BZ39" s="113">
        <f t="shared" ref="BZ39:BZ40" si="283">BZ40</f>
        <v>0</v>
      </c>
      <c r="CA39" s="113">
        <f t="shared" ref="CA39:CA40" si="284">CA40</f>
        <v>0</v>
      </c>
      <c r="CB39" s="113">
        <f t="shared" ref="CB39:CB40" si="285">CB40</f>
        <v>0</v>
      </c>
      <c r="CC39" s="113">
        <f t="shared" ref="CC39:CC40" si="286">CC40</f>
        <v>0</v>
      </c>
      <c r="CD39" s="113">
        <f t="shared" ref="CD39:CD40" si="287">CD40</f>
        <v>2</v>
      </c>
      <c r="CE39" s="113">
        <f t="shared" ref="CE39:CK40" si="288">CE40</f>
        <v>0</v>
      </c>
      <c r="CF39" s="113">
        <f t="shared" si="288"/>
        <v>0</v>
      </c>
      <c r="CG39" s="113">
        <f t="shared" si="288"/>
        <v>0</v>
      </c>
      <c r="CH39" s="113">
        <f t="shared" si="288"/>
        <v>0</v>
      </c>
      <c r="CI39" s="113">
        <f t="shared" si="288"/>
        <v>0</v>
      </c>
      <c r="CJ39" s="113">
        <f t="shared" si="288"/>
        <v>0</v>
      </c>
      <c r="CK39" s="113">
        <f t="shared" si="288"/>
        <v>0</v>
      </c>
      <c r="CL39" s="98">
        <f t="shared" si="36"/>
        <v>0</v>
      </c>
      <c r="CM39" s="98">
        <f t="shared" si="37"/>
        <v>6.4</v>
      </c>
      <c r="CN39" s="98">
        <f t="shared" si="38"/>
        <v>0</v>
      </c>
      <c r="CO39" s="98">
        <f t="shared" si="39"/>
        <v>0</v>
      </c>
      <c r="CP39" s="98">
        <f t="shared" si="40"/>
        <v>0</v>
      </c>
      <c r="CQ39" s="98">
        <f t="shared" si="41"/>
        <v>0</v>
      </c>
      <c r="CR39" s="98">
        <f t="shared" si="42"/>
        <v>8</v>
      </c>
      <c r="CS39" s="98">
        <f t="shared" si="43"/>
        <v>0</v>
      </c>
      <c r="CT39" s="98">
        <f t="shared" si="44"/>
        <v>0</v>
      </c>
      <c r="CU39" s="98">
        <f t="shared" si="45"/>
        <v>0</v>
      </c>
      <c r="CV39" s="98">
        <f t="shared" si="46"/>
        <v>0</v>
      </c>
      <c r="CW39" s="98">
        <f t="shared" si="47"/>
        <v>0</v>
      </c>
      <c r="CX39" s="98">
        <f t="shared" si="48"/>
        <v>0</v>
      </c>
      <c r="CY39" s="98">
        <f t="shared" si="49"/>
        <v>0</v>
      </c>
      <c r="CZ39" s="318"/>
      <c r="DA39" s="102"/>
      <c r="DB39" s="102"/>
      <c r="DC39" s="102"/>
      <c r="DD39" s="102"/>
      <c r="DE39" s="102"/>
      <c r="DF39" s="102"/>
      <c r="DG39" s="102"/>
      <c r="DH39" s="102"/>
      <c r="DI39" s="102"/>
      <c r="DJ39" s="102"/>
      <c r="DK39" s="102"/>
      <c r="DL39" s="102"/>
      <c r="DM39" s="102"/>
      <c r="DN39" s="102"/>
      <c r="DO39" s="102"/>
      <c r="DP39" s="102"/>
    </row>
    <row r="40" spans="1:120" s="54" customFormat="1" ht="31.5">
      <c r="A40" s="322" t="str">
        <f>'1_2025'!A45</f>
        <v>1.2.4.1</v>
      </c>
      <c r="B40" s="322" t="str">
        <f>'1_2025'!B45</f>
        <v>Реконструкция прочих объектов основных средств, всего, в том числе:</v>
      </c>
      <c r="C40" s="322" t="str">
        <f>'1_2025'!C45</f>
        <v>Г</v>
      </c>
      <c r="D40" s="98">
        <f>'3'!K39</f>
        <v>6.4</v>
      </c>
      <c r="E40" s="69" t="s">
        <v>49</v>
      </c>
      <c r="F40" s="114">
        <f t="shared" si="262"/>
        <v>0</v>
      </c>
      <c r="G40" s="114">
        <f t="shared" si="262"/>
        <v>0</v>
      </c>
      <c r="H40" s="114">
        <f t="shared" si="262"/>
        <v>0</v>
      </c>
      <c r="I40" s="114">
        <f t="shared" si="262"/>
        <v>0</v>
      </c>
      <c r="J40" s="114">
        <f t="shared" si="262"/>
        <v>0</v>
      </c>
      <c r="K40" s="114">
        <f t="shared" si="262"/>
        <v>0</v>
      </c>
      <c r="L40" s="114">
        <f t="shared" si="262"/>
        <v>0</v>
      </c>
      <c r="M40" s="114">
        <f t="shared" si="262"/>
        <v>0</v>
      </c>
      <c r="N40" s="114">
        <f t="shared" si="262"/>
        <v>0</v>
      </c>
      <c r="O40" s="114">
        <f t="shared" si="262"/>
        <v>0</v>
      </c>
      <c r="P40" s="114">
        <f t="shared" si="262"/>
        <v>0</v>
      </c>
      <c r="Q40" s="114">
        <f t="shared" si="262"/>
        <v>0</v>
      </c>
      <c r="R40" s="114">
        <f t="shared" si="262"/>
        <v>0</v>
      </c>
      <c r="S40" s="114">
        <f t="shared" si="262"/>
        <v>0</v>
      </c>
      <c r="T40" s="114">
        <f t="shared" si="262"/>
        <v>0</v>
      </c>
      <c r="U40" s="98">
        <f>'3'!AC39</f>
        <v>0</v>
      </c>
      <c r="V40" s="114">
        <f t="shared" si="263"/>
        <v>0</v>
      </c>
      <c r="W40" s="114">
        <f t="shared" si="263"/>
        <v>0</v>
      </c>
      <c r="X40" s="114">
        <f t="shared" si="263"/>
        <v>0</v>
      </c>
      <c r="Y40" s="114">
        <f t="shared" si="263"/>
        <v>0</v>
      </c>
      <c r="Z40" s="114">
        <f t="shared" si="263"/>
        <v>0</v>
      </c>
      <c r="AA40" s="114">
        <f t="shared" si="264"/>
        <v>0</v>
      </c>
      <c r="AB40" s="114">
        <f t="shared" si="264"/>
        <v>0</v>
      </c>
      <c r="AC40" s="114">
        <f t="shared" si="264"/>
        <v>0</v>
      </c>
      <c r="AD40" s="114">
        <f t="shared" si="264"/>
        <v>0</v>
      </c>
      <c r="AE40" s="114">
        <f t="shared" si="264"/>
        <v>0</v>
      </c>
      <c r="AF40" s="114">
        <f t="shared" si="264"/>
        <v>0</v>
      </c>
      <c r="AG40" s="114">
        <f t="shared" si="264"/>
        <v>0</v>
      </c>
      <c r="AH40" s="114">
        <f t="shared" si="264"/>
        <v>0</v>
      </c>
      <c r="AI40" s="98">
        <f>'3'!AE39</f>
        <v>1.6</v>
      </c>
      <c r="AJ40" s="114">
        <f t="shared" si="265"/>
        <v>0</v>
      </c>
      <c r="AK40" s="114">
        <f t="shared" si="266"/>
        <v>0</v>
      </c>
      <c r="AL40" s="114">
        <f t="shared" si="267"/>
        <v>0</v>
      </c>
      <c r="AM40" s="114">
        <f t="shared" si="268"/>
        <v>0</v>
      </c>
      <c r="AN40" s="114">
        <f t="shared" si="269"/>
        <v>2</v>
      </c>
      <c r="AO40" s="114">
        <f t="shared" si="270"/>
        <v>0</v>
      </c>
      <c r="AP40" s="114">
        <f t="shared" si="270"/>
        <v>0</v>
      </c>
      <c r="AQ40" s="114">
        <f t="shared" si="270"/>
        <v>0</v>
      </c>
      <c r="AR40" s="114">
        <f t="shared" si="270"/>
        <v>0</v>
      </c>
      <c r="AS40" s="114">
        <f t="shared" si="270"/>
        <v>0</v>
      </c>
      <c r="AT40" s="114">
        <f t="shared" si="270"/>
        <v>0</v>
      </c>
      <c r="AU40" s="114">
        <f t="shared" si="270"/>
        <v>0</v>
      </c>
      <c r="AV40" s="114">
        <f t="shared" si="270"/>
        <v>0</v>
      </c>
      <c r="AW40" s="98">
        <f>'3'!AG39</f>
        <v>1.6</v>
      </c>
      <c r="AX40" s="114">
        <f t="shared" si="271"/>
        <v>0</v>
      </c>
      <c r="AY40" s="114">
        <f t="shared" si="272"/>
        <v>0</v>
      </c>
      <c r="AZ40" s="114">
        <f t="shared" si="273"/>
        <v>0</v>
      </c>
      <c r="BA40" s="114">
        <f t="shared" si="274"/>
        <v>0</v>
      </c>
      <c r="BB40" s="114">
        <f t="shared" si="275"/>
        <v>2</v>
      </c>
      <c r="BC40" s="114">
        <f t="shared" si="276"/>
        <v>0</v>
      </c>
      <c r="BD40" s="114">
        <f t="shared" si="276"/>
        <v>0</v>
      </c>
      <c r="BE40" s="114">
        <f t="shared" si="276"/>
        <v>0</v>
      </c>
      <c r="BF40" s="114">
        <f t="shared" si="276"/>
        <v>0</v>
      </c>
      <c r="BG40" s="114">
        <f t="shared" si="276"/>
        <v>0</v>
      </c>
      <c r="BH40" s="114">
        <f t="shared" si="276"/>
        <v>0</v>
      </c>
      <c r="BI40" s="114">
        <f t="shared" si="276"/>
        <v>0</v>
      </c>
      <c r="BJ40" s="114">
        <f t="shared" si="276"/>
        <v>0</v>
      </c>
      <c r="BK40" s="99">
        <f>'3'!AI39</f>
        <v>1.6</v>
      </c>
      <c r="BL40" s="114">
        <f t="shared" si="277"/>
        <v>0</v>
      </c>
      <c r="BM40" s="114">
        <f t="shared" si="278"/>
        <v>0</v>
      </c>
      <c r="BN40" s="114">
        <f t="shared" si="279"/>
        <v>0</v>
      </c>
      <c r="BO40" s="114">
        <f t="shared" si="280"/>
        <v>0</v>
      </c>
      <c r="BP40" s="114">
        <f t="shared" si="281"/>
        <v>2</v>
      </c>
      <c r="BQ40" s="114">
        <f t="shared" si="282"/>
        <v>0</v>
      </c>
      <c r="BR40" s="114">
        <f t="shared" si="282"/>
        <v>0</v>
      </c>
      <c r="BS40" s="114">
        <f t="shared" si="282"/>
        <v>0</v>
      </c>
      <c r="BT40" s="114">
        <f t="shared" si="282"/>
        <v>0</v>
      </c>
      <c r="BU40" s="114">
        <f t="shared" si="282"/>
        <v>0</v>
      </c>
      <c r="BV40" s="114">
        <f t="shared" si="282"/>
        <v>0</v>
      </c>
      <c r="BW40" s="114">
        <f t="shared" si="282"/>
        <v>0</v>
      </c>
      <c r="BX40" s="114">
        <f t="shared" si="282"/>
        <v>0</v>
      </c>
      <c r="BY40" s="98">
        <f>'3'!AK39</f>
        <v>1.6</v>
      </c>
      <c r="BZ40" s="114">
        <f t="shared" si="283"/>
        <v>0</v>
      </c>
      <c r="CA40" s="114">
        <f t="shared" si="284"/>
        <v>0</v>
      </c>
      <c r="CB40" s="114">
        <f t="shared" si="285"/>
        <v>0</v>
      </c>
      <c r="CC40" s="114">
        <f t="shared" si="286"/>
        <v>0</v>
      </c>
      <c r="CD40" s="114">
        <f t="shared" si="287"/>
        <v>2</v>
      </c>
      <c r="CE40" s="114">
        <f t="shared" si="288"/>
        <v>0</v>
      </c>
      <c r="CF40" s="114">
        <f t="shared" si="288"/>
        <v>0</v>
      </c>
      <c r="CG40" s="114">
        <f t="shared" si="288"/>
        <v>0</v>
      </c>
      <c r="CH40" s="114">
        <f t="shared" si="288"/>
        <v>0</v>
      </c>
      <c r="CI40" s="114">
        <f t="shared" si="288"/>
        <v>0</v>
      </c>
      <c r="CJ40" s="114">
        <f t="shared" si="288"/>
        <v>0</v>
      </c>
      <c r="CK40" s="114">
        <f t="shared" si="288"/>
        <v>0</v>
      </c>
      <c r="CL40" s="98">
        <f t="shared" si="36"/>
        <v>0</v>
      </c>
      <c r="CM40" s="98">
        <f t="shared" si="37"/>
        <v>6.4</v>
      </c>
      <c r="CN40" s="98">
        <f t="shared" si="38"/>
        <v>0</v>
      </c>
      <c r="CO40" s="98">
        <f t="shared" si="39"/>
        <v>0</v>
      </c>
      <c r="CP40" s="98">
        <f t="shared" si="40"/>
        <v>0</v>
      </c>
      <c r="CQ40" s="98">
        <f t="shared" si="41"/>
        <v>0</v>
      </c>
      <c r="CR40" s="98">
        <f t="shared" si="42"/>
        <v>8</v>
      </c>
      <c r="CS40" s="98">
        <f t="shared" si="43"/>
        <v>0</v>
      </c>
      <c r="CT40" s="98">
        <f t="shared" si="44"/>
        <v>0</v>
      </c>
      <c r="CU40" s="98">
        <f t="shared" si="45"/>
        <v>0</v>
      </c>
      <c r="CV40" s="98">
        <f t="shared" si="46"/>
        <v>0</v>
      </c>
      <c r="CW40" s="98">
        <f t="shared" si="47"/>
        <v>0</v>
      </c>
      <c r="CX40" s="98">
        <f t="shared" si="48"/>
        <v>0</v>
      </c>
      <c r="CY40" s="98">
        <f t="shared" si="49"/>
        <v>0</v>
      </c>
      <c r="CZ40" s="318"/>
      <c r="DA40" s="100"/>
      <c r="DB40" s="100"/>
      <c r="DC40" s="100"/>
      <c r="DD40" s="100"/>
      <c r="DE40" s="100"/>
      <c r="DF40" s="100"/>
      <c r="DG40" s="100"/>
      <c r="DH40" s="100"/>
      <c r="DI40" s="100"/>
      <c r="DJ40" s="100"/>
      <c r="DK40" s="100"/>
      <c r="DL40" s="100"/>
      <c r="DM40" s="100"/>
      <c r="DN40" s="100"/>
      <c r="DO40" s="100"/>
      <c r="DP40" s="100"/>
    </row>
    <row r="41" spans="1:120" s="54" customFormat="1" ht="47.25">
      <c r="A41" s="322" t="str">
        <f>'1_2025'!A46</f>
        <v>1.2.4.1</v>
      </c>
      <c r="B41" s="322" t="str">
        <f>'1_2025'!B46</f>
        <v>Реконструкция системы диспетчеризации распределительных пунктов 10 кВ</v>
      </c>
      <c r="C41" s="322" t="str">
        <f>'1_2025'!C46</f>
        <v>P_2.ТМ.РП</v>
      </c>
      <c r="D41" s="98">
        <f>'3'!K40</f>
        <v>6.4</v>
      </c>
      <c r="E41" s="69" t="s">
        <v>49</v>
      </c>
      <c r="F41" s="111">
        <v>0</v>
      </c>
      <c r="G41" s="111">
        <v>0</v>
      </c>
      <c r="H41" s="111">
        <v>0</v>
      </c>
      <c r="I41" s="111">
        <v>0</v>
      </c>
      <c r="J41" s="111">
        <v>0</v>
      </c>
      <c r="K41" s="111">
        <v>0</v>
      </c>
      <c r="L41" s="111">
        <v>0</v>
      </c>
      <c r="M41" s="111">
        <v>0</v>
      </c>
      <c r="N41" s="111">
        <v>0</v>
      </c>
      <c r="O41" s="111">
        <v>0</v>
      </c>
      <c r="P41" s="111">
        <v>0</v>
      </c>
      <c r="Q41" s="111">
        <v>0</v>
      </c>
      <c r="R41" s="111">
        <v>0</v>
      </c>
      <c r="S41" s="111">
        <v>0</v>
      </c>
      <c r="T41" s="111">
        <v>0</v>
      </c>
      <c r="U41" s="98">
        <f>'3'!AC40</f>
        <v>0</v>
      </c>
      <c r="V41" s="116">
        <v>0</v>
      </c>
      <c r="W41" s="116">
        <v>0</v>
      </c>
      <c r="X41" s="116">
        <v>0</v>
      </c>
      <c r="Y41" s="116">
        <v>0</v>
      </c>
      <c r="Z41" s="116">
        <v>0</v>
      </c>
      <c r="AA41" s="111">
        <v>0</v>
      </c>
      <c r="AB41" s="111">
        <v>0</v>
      </c>
      <c r="AC41" s="111">
        <v>0</v>
      </c>
      <c r="AD41" s="111">
        <v>0</v>
      </c>
      <c r="AE41" s="111">
        <v>0</v>
      </c>
      <c r="AF41" s="111">
        <v>0</v>
      </c>
      <c r="AG41" s="111">
        <v>0</v>
      </c>
      <c r="AH41" s="111">
        <v>0</v>
      </c>
      <c r="AI41" s="98">
        <f>'3'!AE40</f>
        <v>1.6</v>
      </c>
      <c r="AJ41" s="116">
        <v>0</v>
      </c>
      <c r="AK41" s="116">
        <v>0</v>
      </c>
      <c r="AL41" s="116">
        <v>0</v>
      </c>
      <c r="AM41" s="116">
        <v>0</v>
      </c>
      <c r="AN41" s="116">
        <v>2</v>
      </c>
      <c r="AO41" s="111">
        <v>0</v>
      </c>
      <c r="AP41" s="111">
        <v>0</v>
      </c>
      <c r="AQ41" s="111">
        <v>0</v>
      </c>
      <c r="AR41" s="111">
        <v>0</v>
      </c>
      <c r="AS41" s="111">
        <v>0</v>
      </c>
      <c r="AT41" s="111">
        <v>0</v>
      </c>
      <c r="AU41" s="111">
        <v>0</v>
      </c>
      <c r="AV41" s="111">
        <v>0</v>
      </c>
      <c r="AW41" s="98">
        <f>'3'!AG40</f>
        <v>1.6</v>
      </c>
      <c r="AX41" s="116">
        <v>0</v>
      </c>
      <c r="AY41" s="116">
        <v>0</v>
      </c>
      <c r="AZ41" s="116">
        <v>0</v>
      </c>
      <c r="BA41" s="116">
        <v>0</v>
      </c>
      <c r="BB41" s="116">
        <v>2</v>
      </c>
      <c r="BC41" s="111">
        <v>0</v>
      </c>
      <c r="BD41" s="111">
        <v>0</v>
      </c>
      <c r="BE41" s="111">
        <v>0</v>
      </c>
      <c r="BF41" s="111">
        <v>0</v>
      </c>
      <c r="BG41" s="111">
        <v>0</v>
      </c>
      <c r="BH41" s="111">
        <v>0</v>
      </c>
      <c r="BI41" s="111">
        <v>0</v>
      </c>
      <c r="BJ41" s="111">
        <v>0</v>
      </c>
      <c r="BK41" s="99">
        <f>'3'!AI40</f>
        <v>1.6</v>
      </c>
      <c r="BL41" s="116">
        <v>0</v>
      </c>
      <c r="BM41" s="116">
        <v>0</v>
      </c>
      <c r="BN41" s="116">
        <v>0</v>
      </c>
      <c r="BO41" s="116">
        <v>0</v>
      </c>
      <c r="BP41" s="116">
        <v>2</v>
      </c>
      <c r="BQ41" s="111">
        <v>0</v>
      </c>
      <c r="BR41" s="111">
        <v>0</v>
      </c>
      <c r="BS41" s="111">
        <v>0</v>
      </c>
      <c r="BT41" s="111">
        <v>0</v>
      </c>
      <c r="BU41" s="111">
        <v>0</v>
      </c>
      <c r="BV41" s="111">
        <v>0</v>
      </c>
      <c r="BW41" s="111">
        <v>0</v>
      </c>
      <c r="BX41" s="111">
        <v>0</v>
      </c>
      <c r="BY41" s="98">
        <f>'3'!AK40</f>
        <v>1.6</v>
      </c>
      <c r="BZ41" s="116">
        <v>0</v>
      </c>
      <c r="CA41" s="116">
        <v>0</v>
      </c>
      <c r="CB41" s="116">
        <v>0</v>
      </c>
      <c r="CC41" s="116">
        <v>0</v>
      </c>
      <c r="CD41" s="116">
        <v>2</v>
      </c>
      <c r="CE41" s="111">
        <v>0</v>
      </c>
      <c r="CF41" s="111">
        <v>0</v>
      </c>
      <c r="CG41" s="111">
        <v>0</v>
      </c>
      <c r="CH41" s="111">
        <v>0</v>
      </c>
      <c r="CI41" s="111">
        <v>0</v>
      </c>
      <c r="CJ41" s="111">
        <v>0</v>
      </c>
      <c r="CK41" s="111">
        <v>0</v>
      </c>
      <c r="CL41" s="98">
        <f t="shared" si="36"/>
        <v>0</v>
      </c>
      <c r="CM41" s="98">
        <f t="shared" si="37"/>
        <v>6.4</v>
      </c>
      <c r="CN41" s="98">
        <f t="shared" si="38"/>
        <v>0</v>
      </c>
      <c r="CO41" s="98">
        <f t="shared" si="39"/>
        <v>0</v>
      </c>
      <c r="CP41" s="98">
        <f t="shared" si="40"/>
        <v>0</v>
      </c>
      <c r="CQ41" s="98">
        <f t="shared" si="41"/>
        <v>0</v>
      </c>
      <c r="CR41" s="98">
        <f t="shared" si="42"/>
        <v>8</v>
      </c>
      <c r="CS41" s="98">
        <f t="shared" si="43"/>
        <v>0</v>
      </c>
      <c r="CT41" s="98">
        <f t="shared" si="44"/>
        <v>0</v>
      </c>
      <c r="CU41" s="98">
        <f t="shared" si="45"/>
        <v>0</v>
      </c>
      <c r="CV41" s="98">
        <f t="shared" si="46"/>
        <v>0</v>
      </c>
      <c r="CW41" s="98">
        <f t="shared" si="47"/>
        <v>0</v>
      </c>
      <c r="CX41" s="98">
        <f t="shared" si="48"/>
        <v>0</v>
      </c>
      <c r="CY41" s="98">
        <f t="shared" si="49"/>
        <v>0</v>
      </c>
      <c r="CZ41" s="318"/>
      <c r="DA41" s="100"/>
      <c r="DB41" s="100"/>
      <c r="DC41" s="100"/>
      <c r="DD41" s="100"/>
      <c r="DE41" s="100"/>
      <c r="DF41" s="100"/>
      <c r="DG41" s="100"/>
      <c r="DH41" s="100"/>
      <c r="DI41" s="100"/>
      <c r="DJ41" s="100"/>
      <c r="DK41" s="100"/>
      <c r="DL41" s="100"/>
      <c r="DM41" s="100"/>
      <c r="DN41" s="100"/>
      <c r="DO41" s="100"/>
      <c r="DP41" s="100"/>
    </row>
    <row r="42" spans="1:120" s="54" customFormat="1"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0"/>
      <c r="BP42" s="100"/>
      <c r="BQ42" s="100"/>
      <c r="BR42" s="100"/>
      <c r="BS42" s="100"/>
      <c r="BT42" s="100"/>
      <c r="BU42" s="100"/>
      <c r="BV42" s="100"/>
      <c r="BW42" s="100"/>
      <c r="BX42" s="100"/>
      <c r="BY42" s="100"/>
      <c r="BZ42" s="100"/>
      <c r="CA42" s="100"/>
      <c r="CB42" s="100"/>
      <c r="CC42" s="100"/>
      <c r="CD42" s="100"/>
      <c r="CE42" s="100"/>
      <c r="CF42" s="100"/>
      <c r="CG42" s="100"/>
      <c r="CH42" s="100"/>
      <c r="CI42" s="100"/>
      <c r="CJ42" s="100"/>
      <c r="CK42" s="100"/>
      <c r="CL42" s="100"/>
      <c r="CM42" s="100"/>
      <c r="CN42" s="100"/>
      <c r="CO42" s="100"/>
      <c r="CP42" s="100"/>
      <c r="CQ42" s="100"/>
      <c r="CR42" s="100"/>
      <c r="CS42" s="100"/>
      <c r="CT42" s="100"/>
      <c r="CU42" s="100"/>
      <c r="CV42" s="100"/>
      <c r="CW42" s="100"/>
      <c r="CX42" s="100"/>
      <c r="CY42" s="100"/>
      <c r="CZ42" s="100"/>
      <c r="DA42" s="100"/>
      <c r="DB42" s="100"/>
      <c r="DC42" s="100"/>
      <c r="DD42" s="100"/>
      <c r="DE42" s="100"/>
      <c r="DF42" s="100"/>
      <c r="DG42" s="100"/>
      <c r="DH42" s="100"/>
      <c r="DI42" s="100"/>
      <c r="DJ42" s="100"/>
      <c r="DK42" s="100"/>
      <c r="DL42" s="100"/>
      <c r="DM42" s="100"/>
      <c r="DN42" s="100"/>
      <c r="DO42" s="100"/>
      <c r="DP42" s="100"/>
    </row>
    <row r="43" spans="1:120" s="54" customFormat="1"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0"/>
      <c r="BP43" s="100"/>
      <c r="BQ43" s="100"/>
      <c r="BR43" s="100"/>
      <c r="BS43" s="100"/>
      <c r="BT43" s="100"/>
      <c r="BU43" s="100"/>
      <c r="BV43" s="100"/>
      <c r="BW43" s="100"/>
      <c r="BX43" s="100"/>
      <c r="BY43" s="100"/>
      <c r="BZ43" s="100"/>
      <c r="CA43" s="100"/>
      <c r="CB43" s="100"/>
      <c r="CC43" s="100"/>
      <c r="CD43" s="100"/>
      <c r="CE43" s="100"/>
      <c r="CF43" s="100"/>
      <c r="CG43" s="100"/>
      <c r="CH43" s="100"/>
      <c r="CI43" s="100"/>
      <c r="CJ43" s="100"/>
      <c r="CK43" s="100"/>
      <c r="CL43" s="100"/>
      <c r="CM43" s="100"/>
      <c r="CN43" s="100"/>
      <c r="CO43" s="100"/>
      <c r="CP43" s="100"/>
      <c r="CQ43" s="100"/>
      <c r="CR43" s="100"/>
      <c r="CS43" s="100"/>
      <c r="CT43" s="100"/>
      <c r="CU43" s="100"/>
      <c r="CV43" s="100"/>
      <c r="CW43" s="100"/>
      <c r="CX43" s="100"/>
      <c r="CY43" s="100"/>
      <c r="CZ43" s="100"/>
      <c r="DA43" s="100"/>
      <c r="DB43" s="100"/>
      <c r="DC43" s="100"/>
      <c r="DD43" s="100"/>
      <c r="DE43" s="100"/>
      <c r="DF43" s="100"/>
      <c r="DG43" s="100"/>
      <c r="DH43" s="100"/>
      <c r="DI43" s="100"/>
      <c r="DJ43" s="100"/>
      <c r="DK43" s="100"/>
      <c r="DL43" s="100"/>
      <c r="DM43" s="100"/>
      <c r="DN43" s="100"/>
      <c r="DO43" s="100"/>
      <c r="DP43" s="100"/>
    </row>
    <row r="44" spans="1:120" s="54" customFormat="1"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0"/>
      <c r="BP44" s="100"/>
      <c r="BQ44" s="100"/>
      <c r="BR44" s="100"/>
      <c r="BS44" s="100"/>
      <c r="BT44" s="100"/>
      <c r="BU44" s="100"/>
      <c r="BV44" s="100"/>
      <c r="BW44" s="100"/>
      <c r="BX44" s="100"/>
      <c r="BY44" s="100"/>
      <c r="BZ44" s="100"/>
      <c r="CA44" s="100"/>
      <c r="CB44" s="100"/>
      <c r="CC44" s="100"/>
      <c r="CD44" s="100"/>
      <c r="CE44" s="100"/>
      <c r="CF44" s="100"/>
      <c r="CG44" s="100"/>
      <c r="CH44" s="100"/>
      <c r="CI44" s="100"/>
      <c r="CJ44" s="100"/>
      <c r="CK44" s="100"/>
      <c r="CL44" s="100"/>
      <c r="CM44" s="100"/>
      <c r="CN44" s="100"/>
      <c r="CO44" s="100"/>
      <c r="CP44" s="100"/>
      <c r="CQ44" s="100"/>
      <c r="CR44" s="100"/>
      <c r="CS44" s="100"/>
      <c r="CT44" s="100"/>
      <c r="CU44" s="100"/>
      <c r="CV44" s="100"/>
      <c r="CW44" s="100"/>
      <c r="CX44" s="100"/>
      <c r="CY44" s="100"/>
      <c r="CZ44" s="100"/>
      <c r="DA44" s="100"/>
      <c r="DB44" s="100"/>
      <c r="DC44" s="100"/>
      <c r="DD44" s="100"/>
      <c r="DE44" s="100"/>
      <c r="DF44" s="100"/>
      <c r="DG44" s="100"/>
      <c r="DH44" s="100"/>
      <c r="DI44" s="100"/>
      <c r="DJ44" s="100"/>
      <c r="DK44" s="100"/>
      <c r="DL44" s="100"/>
      <c r="DM44" s="100"/>
      <c r="DN44" s="100"/>
      <c r="DO44" s="100"/>
      <c r="DP44" s="100"/>
    </row>
    <row r="45" spans="1:120" s="54" customFormat="1"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100"/>
      <c r="BQ45" s="100"/>
      <c r="BR45" s="100"/>
      <c r="BS45" s="100"/>
      <c r="BT45" s="100"/>
      <c r="BU45" s="100"/>
      <c r="BV45" s="100"/>
      <c r="BW45" s="100"/>
      <c r="BX45" s="100"/>
      <c r="BY45" s="100"/>
      <c r="BZ45" s="100"/>
      <c r="CA45" s="100"/>
      <c r="CB45" s="100"/>
      <c r="CC45" s="100"/>
      <c r="CD45" s="100"/>
      <c r="CE45" s="100"/>
      <c r="CF45" s="100"/>
      <c r="CG45" s="100"/>
      <c r="CH45" s="100"/>
      <c r="CI45" s="100"/>
      <c r="CJ45" s="100"/>
      <c r="CK45" s="100"/>
      <c r="CL45" s="100"/>
      <c r="CM45" s="100"/>
      <c r="CN45" s="100"/>
      <c r="CO45" s="100"/>
      <c r="CP45" s="100"/>
      <c r="CQ45" s="100"/>
      <c r="CR45" s="100"/>
      <c r="CS45" s="100"/>
      <c r="CT45" s="100"/>
      <c r="CU45" s="100"/>
      <c r="CV45" s="100"/>
      <c r="CW45" s="100"/>
      <c r="CX45" s="100"/>
      <c r="CY45" s="100"/>
      <c r="CZ45" s="100"/>
      <c r="DA45" s="100"/>
      <c r="DB45" s="100"/>
      <c r="DC45" s="100"/>
      <c r="DD45" s="100"/>
      <c r="DE45" s="100"/>
      <c r="DF45" s="100"/>
      <c r="DG45" s="100"/>
      <c r="DH45" s="100"/>
      <c r="DI45" s="100"/>
      <c r="DJ45" s="100"/>
      <c r="DK45" s="100"/>
      <c r="DL45" s="100"/>
      <c r="DM45" s="100"/>
      <c r="DN45" s="100"/>
      <c r="DO45" s="100"/>
      <c r="DP45" s="100"/>
    </row>
    <row r="46" spans="1:120" s="36" customFormat="1">
      <c r="A46" s="54"/>
      <c r="B46" s="54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100"/>
      <c r="BQ46" s="100"/>
      <c r="BR46" s="100"/>
      <c r="BS46" s="100"/>
      <c r="BT46" s="100"/>
      <c r="BU46" s="100"/>
      <c r="BV46" s="100"/>
      <c r="BW46" s="100"/>
      <c r="BX46" s="100"/>
      <c r="BY46" s="100"/>
      <c r="BZ46" s="100"/>
      <c r="CA46" s="100"/>
      <c r="CB46" s="100"/>
      <c r="CC46" s="100"/>
      <c r="CD46" s="100"/>
      <c r="CE46" s="100"/>
      <c r="CF46" s="100"/>
      <c r="CG46" s="100"/>
      <c r="CH46" s="100"/>
      <c r="CI46" s="100"/>
      <c r="CJ46" s="100"/>
      <c r="CK46" s="100"/>
      <c r="CL46" s="100"/>
      <c r="CM46" s="100"/>
      <c r="CN46" s="100"/>
      <c r="CO46" s="100"/>
      <c r="CP46" s="100"/>
      <c r="CQ46" s="100"/>
      <c r="CR46" s="100"/>
      <c r="CS46" s="100"/>
      <c r="CT46" s="100"/>
      <c r="CU46" s="100"/>
      <c r="CV46" s="100"/>
      <c r="CW46" s="100"/>
      <c r="CX46" s="100"/>
      <c r="CY46" s="100"/>
      <c r="CZ46" s="100"/>
      <c r="DA46" s="100"/>
      <c r="DB46" s="100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3"/>
      <c r="DN46" s="103"/>
      <c r="DO46" s="103"/>
      <c r="DP46" s="103"/>
    </row>
    <row r="47" spans="1:120" s="36" customFormat="1">
      <c r="A47" s="54"/>
      <c r="B47" s="54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0"/>
      <c r="BP47" s="100"/>
      <c r="BQ47" s="100"/>
      <c r="BR47" s="100"/>
      <c r="BS47" s="100"/>
      <c r="BT47" s="100"/>
      <c r="BU47" s="100"/>
      <c r="BV47" s="100"/>
      <c r="BW47" s="100"/>
      <c r="BX47" s="100"/>
      <c r="BY47" s="100"/>
      <c r="BZ47" s="100"/>
      <c r="CA47" s="100"/>
      <c r="CB47" s="100"/>
      <c r="CC47" s="100"/>
      <c r="CD47" s="100"/>
      <c r="CE47" s="100"/>
      <c r="CF47" s="100"/>
      <c r="CG47" s="100"/>
      <c r="CH47" s="100"/>
      <c r="CI47" s="100"/>
      <c r="CJ47" s="100"/>
      <c r="CK47" s="100"/>
      <c r="CL47" s="100"/>
      <c r="CM47" s="100"/>
      <c r="CN47" s="100"/>
      <c r="CO47" s="100"/>
      <c r="CP47" s="100"/>
      <c r="CQ47" s="100"/>
      <c r="CR47" s="100"/>
      <c r="CS47" s="100"/>
      <c r="CT47" s="100"/>
      <c r="CU47" s="100"/>
      <c r="CV47" s="100"/>
      <c r="CW47" s="100"/>
      <c r="CX47" s="100"/>
      <c r="CY47" s="100"/>
      <c r="CZ47" s="100"/>
      <c r="DA47" s="100"/>
      <c r="DB47" s="100"/>
      <c r="DC47" s="103"/>
      <c r="DD47" s="103"/>
      <c r="DE47" s="103"/>
      <c r="DF47" s="103"/>
      <c r="DG47" s="103"/>
      <c r="DH47" s="103"/>
      <c r="DI47" s="103"/>
      <c r="DJ47" s="103"/>
      <c r="DK47" s="103"/>
      <c r="DL47" s="103"/>
      <c r="DM47" s="103"/>
      <c r="DN47" s="103"/>
      <c r="DO47" s="103"/>
      <c r="DP47" s="103"/>
    </row>
    <row r="48" spans="1:120" s="36" customFormat="1">
      <c r="A48" s="54"/>
      <c r="B48" s="54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0"/>
      <c r="BP48" s="100"/>
      <c r="BQ48" s="100"/>
      <c r="BR48" s="100"/>
      <c r="BS48" s="100"/>
      <c r="BT48" s="100"/>
      <c r="BU48" s="100"/>
      <c r="BV48" s="100"/>
      <c r="BW48" s="100"/>
      <c r="BX48" s="100"/>
      <c r="BY48" s="100"/>
      <c r="BZ48" s="100"/>
      <c r="CA48" s="100"/>
      <c r="CB48" s="100"/>
      <c r="CC48" s="100"/>
      <c r="CD48" s="100"/>
      <c r="CE48" s="100"/>
      <c r="CF48" s="100"/>
      <c r="CG48" s="100"/>
      <c r="CH48" s="100"/>
      <c r="CI48" s="100"/>
      <c r="CJ48" s="100"/>
      <c r="CK48" s="100"/>
      <c r="CL48" s="100"/>
      <c r="CM48" s="100"/>
      <c r="CN48" s="100"/>
      <c r="CO48" s="100"/>
      <c r="CP48" s="100"/>
      <c r="CQ48" s="100"/>
      <c r="CR48" s="100"/>
      <c r="CS48" s="100"/>
      <c r="CT48" s="100"/>
      <c r="CU48" s="100"/>
      <c r="CV48" s="100"/>
      <c r="CW48" s="100"/>
      <c r="CX48" s="100"/>
      <c r="CY48" s="100"/>
      <c r="CZ48" s="100"/>
      <c r="DA48" s="100"/>
      <c r="DB48" s="100"/>
      <c r="DC48" s="103"/>
      <c r="DD48" s="103"/>
      <c r="DE48" s="103"/>
      <c r="DF48" s="103"/>
      <c r="DG48" s="103"/>
      <c r="DH48" s="103"/>
      <c r="DI48" s="103"/>
      <c r="DJ48" s="103"/>
      <c r="DK48" s="103"/>
      <c r="DL48" s="103"/>
      <c r="DM48" s="103"/>
      <c r="DN48" s="103"/>
      <c r="DO48" s="103"/>
      <c r="DP48" s="103"/>
    </row>
    <row r="49" spans="1:120">
      <c r="A49" s="54"/>
      <c r="B49" s="54"/>
      <c r="C49" s="100"/>
      <c r="D49" s="100"/>
      <c r="E49" s="100"/>
      <c r="F49" s="100"/>
      <c r="G49" s="104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4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0"/>
      <c r="BP49" s="100"/>
      <c r="BQ49" s="100"/>
      <c r="BR49" s="100"/>
      <c r="BS49" s="100"/>
      <c r="BT49" s="100"/>
      <c r="BU49" s="100"/>
      <c r="BV49" s="100"/>
      <c r="BW49" s="100"/>
      <c r="BX49" s="100"/>
      <c r="BY49" s="100"/>
      <c r="BZ49" s="100"/>
      <c r="CA49" s="100"/>
      <c r="CB49" s="100"/>
      <c r="CC49" s="100"/>
      <c r="CD49" s="100"/>
      <c r="CE49" s="100"/>
      <c r="CF49" s="100"/>
      <c r="CG49" s="100"/>
      <c r="CH49" s="100"/>
      <c r="CI49" s="100"/>
      <c r="CJ49" s="100"/>
      <c r="CK49" s="100"/>
      <c r="CL49" s="100"/>
      <c r="CM49" s="100"/>
      <c r="CN49" s="100"/>
      <c r="CO49" s="100"/>
      <c r="CP49" s="100"/>
      <c r="CQ49" s="100"/>
      <c r="CR49" s="100"/>
      <c r="CS49" s="100"/>
      <c r="CT49" s="100"/>
      <c r="CU49" s="100"/>
      <c r="CV49" s="100"/>
      <c r="CW49" s="100"/>
      <c r="CX49" s="100"/>
      <c r="CY49" s="100"/>
      <c r="CZ49" s="100"/>
      <c r="DA49" s="100"/>
      <c r="DB49" s="100"/>
      <c r="DC49" s="103"/>
      <c r="DD49" s="105"/>
      <c r="DE49" s="105"/>
      <c r="DF49" s="105"/>
      <c r="DG49" s="105"/>
      <c r="DH49" s="105"/>
      <c r="DI49" s="105"/>
      <c r="DJ49" s="105"/>
      <c r="DK49" s="105"/>
      <c r="DL49" s="105"/>
      <c r="DM49" s="105"/>
      <c r="DN49" s="105"/>
      <c r="DO49" s="105"/>
      <c r="DP49" s="105"/>
    </row>
    <row r="50" spans="1:120">
      <c r="A50" s="54"/>
      <c r="B50" s="54"/>
      <c r="C50" s="100"/>
      <c r="D50" s="100"/>
      <c r="E50" s="100"/>
      <c r="F50" s="100"/>
      <c r="G50" s="104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4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0"/>
      <c r="CD50" s="100"/>
      <c r="CE50" s="100"/>
      <c r="CF50" s="100"/>
      <c r="CG50" s="100"/>
      <c r="CH50" s="100"/>
      <c r="CI50" s="100"/>
      <c r="CJ50" s="100"/>
      <c r="CK50" s="100"/>
      <c r="CL50" s="100"/>
      <c r="CM50" s="100"/>
      <c r="CN50" s="100"/>
      <c r="CO50" s="100"/>
      <c r="CP50" s="100"/>
      <c r="CQ50" s="100"/>
      <c r="CR50" s="100"/>
      <c r="CS50" s="100"/>
      <c r="CT50" s="100"/>
      <c r="CU50" s="100"/>
      <c r="CV50" s="100"/>
      <c r="CW50" s="100"/>
      <c r="CX50" s="100"/>
      <c r="CY50" s="100"/>
      <c r="CZ50" s="100"/>
      <c r="DA50" s="100"/>
      <c r="DB50" s="100"/>
      <c r="DC50" s="103"/>
      <c r="DD50" s="105"/>
      <c r="DE50" s="105"/>
      <c r="DF50" s="105"/>
      <c r="DG50" s="105"/>
      <c r="DH50" s="105"/>
      <c r="DI50" s="105"/>
      <c r="DJ50" s="105"/>
      <c r="DK50" s="105"/>
      <c r="DL50" s="105"/>
      <c r="DM50" s="105"/>
      <c r="DN50" s="105"/>
      <c r="DO50" s="105"/>
      <c r="DP50" s="105"/>
    </row>
    <row r="51" spans="1:120">
      <c r="A51" s="54"/>
      <c r="B51" s="54"/>
      <c r="C51" s="100"/>
      <c r="D51" s="100"/>
      <c r="E51" s="100"/>
      <c r="F51" s="100"/>
      <c r="G51" s="104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4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0"/>
      <c r="BP51" s="100"/>
      <c r="BQ51" s="100"/>
      <c r="BR51" s="100"/>
      <c r="BS51" s="100"/>
      <c r="BT51" s="100"/>
      <c r="BU51" s="100"/>
      <c r="BV51" s="100"/>
      <c r="BW51" s="100"/>
      <c r="BX51" s="100"/>
      <c r="BY51" s="100"/>
      <c r="BZ51" s="100"/>
      <c r="CA51" s="100"/>
      <c r="CB51" s="100"/>
      <c r="CC51" s="100"/>
      <c r="CD51" s="100"/>
      <c r="CE51" s="100"/>
      <c r="CF51" s="100"/>
      <c r="CG51" s="100"/>
      <c r="CH51" s="100"/>
      <c r="CI51" s="100"/>
      <c r="CJ51" s="100"/>
      <c r="CK51" s="100"/>
      <c r="CL51" s="100"/>
      <c r="CM51" s="100"/>
      <c r="CN51" s="100"/>
      <c r="CO51" s="100"/>
      <c r="CP51" s="100"/>
      <c r="CQ51" s="100"/>
      <c r="CR51" s="100"/>
      <c r="CS51" s="100"/>
      <c r="CT51" s="100"/>
      <c r="CU51" s="100"/>
      <c r="CV51" s="100"/>
      <c r="CW51" s="100"/>
      <c r="CX51" s="100"/>
      <c r="CY51" s="100"/>
      <c r="CZ51" s="100"/>
      <c r="DA51" s="100"/>
      <c r="DB51" s="100"/>
      <c r="DC51" s="103"/>
      <c r="DD51" s="105"/>
      <c r="DE51" s="105"/>
      <c r="DF51" s="105"/>
      <c r="DG51" s="105"/>
      <c r="DH51" s="105"/>
      <c r="DI51" s="105"/>
      <c r="DJ51" s="105"/>
      <c r="DK51" s="105"/>
      <c r="DL51" s="105"/>
      <c r="DM51" s="105"/>
      <c r="DN51" s="105"/>
      <c r="DO51" s="105"/>
      <c r="DP51" s="105"/>
    </row>
    <row r="52" spans="1:120">
      <c r="A52" s="54"/>
      <c r="B52" s="54"/>
      <c r="C52" s="100"/>
      <c r="D52" s="100"/>
      <c r="E52" s="100"/>
      <c r="F52" s="100"/>
      <c r="G52" s="104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4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/>
      <c r="CE52" s="100"/>
      <c r="CF52" s="100"/>
      <c r="CG52" s="100"/>
      <c r="CH52" s="100"/>
      <c r="CI52" s="100"/>
      <c r="CJ52" s="100"/>
      <c r="CK52" s="100"/>
      <c r="CL52" s="100"/>
      <c r="CM52" s="100"/>
      <c r="CN52" s="100"/>
      <c r="CO52" s="100"/>
      <c r="CP52" s="100"/>
      <c r="CQ52" s="100"/>
      <c r="CR52" s="100"/>
      <c r="CS52" s="100"/>
      <c r="CT52" s="100"/>
      <c r="CU52" s="100"/>
      <c r="CV52" s="100"/>
      <c r="CW52" s="100"/>
      <c r="CX52" s="100"/>
      <c r="CY52" s="100"/>
      <c r="CZ52" s="100"/>
      <c r="DA52" s="100"/>
      <c r="DB52" s="100"/>
      <c r="DC52" s="103"/>
      <c r="DD52" s="105"/>
      <c r="DE52" s="105"/>
      <c r="DF52" s="105"/>
      <c r="DG52" s="105"/>
      <c r="DH52" s="105"/>
      <c r="DI52" s="105"/>
      <c r="DJ52" s="105"/>
      <c r="DK52" s="105"/>
      <c r="DL52" s="105"/>
      <c r="DM52" s="105"/>
      <c r="DN52" s="105"/>
      <c r="DO52" s="105"/>
      <c r="DP52" s="105"/>
    </row>
    <row r="53" spans="1:120">
      <c r="A53" s="54"/>
      <c r="B53" s="54"/>
      <c r="C53" s="100"/>
      <c r="D53" s="100"/>
      <c r="E53" s="100"/>
      <c r="F53" s="100"/>
      <c r="G53" s="104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4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0"/>
      <c r="BI53" s="100"/>
      <c r="BJ53" s="100"/>
      <c r="BK53" s="100"/>
      <c r="BL53" s="100"/>
      <c r="BM53" s="100"/>
      <c r="BN53" s="100"/>
      <c r="BO53" s="100"/>
      <c r="BP53" s="100"/>
      <c r="BQ53" s="100"/>
      <c r="BR53" s="100"/>
      <c r="BS53" s="100"/>
      <c r="BT53" s="100"/>
      <c r="BU53" s="100"/>
      <c r="BV53" s="100"/>
      <c r="BW53" s="100"/>
      <c r="BX53" s="100"/>
      <c r="BY53" s="100"/>
      <c r="BZ53" s="100"/>
      <c r="CA53" s="100"/>
      <c r="CB53" s="100"/>
      <c r="CC53" s="100"/>
      <c r="CD53" s="100"/>
      <c r="CE53" s="100"/>
      <c r="CF53" s="100"/>
      <c r="CG53" s="100"/>
      <c r="CH53" s="100"/>
      <c r="CI53" s="100"/>
      <c r="CJ53" s="100"/>
      <c r="CK53" s="100"/>
      <c r="CL53" s="100"/>
      <c r="CM53" s="100"/>
      <c r="CN53" s="100"/>
      <c r="CO53" s="100"/>
      <c r="CP53" s="100"/>
      <c r="CQ53" s="100"/>
      <c r="CR53" s="100"/>
      <c r="CS53" s="100"/>
      <c r="CT53" s="100"/>
      <c r="CU53" s="100"/>
      <c r="CV53" s="100"/>
      <c r="CW53" s="100"/>
      <c r="CX53" s="100"/>
      <c r="CY53" s="100"/>
      <c r="CZ53" s="100"/>
      <c r="DA53" s="100"/>
      <c r="DB53" s="100"/>
      <c r="DC53" s="103"/>
      <c r="DD53" s="105"/>
      <c r="DE53" s="105"/>
      <c r="DF53" s="105"/>
      <c r="DG53" s="105"/>
      <c r="DH53" s="105"/>
      <c r="DI53" s="105"/>
      <c r="DJ53" s="105"/>
      <c r="DK53" s="105"/>
      <c r="DL53" s="105"/>
      <c r="DM53" s="105"/>
      <c r="DN53" s="105"/>
      <c r="DO53" s="105"/>
      <c r="DP53" s="105"/>
    </row>
    <row r="54" spans="1:120">
      <c r="A54" s="54"/>
      <c r="B54" s="54"/>
      <c r="C54" s="100"/>
      <c r="D54" s="100"/>
      <c r="E54" s="100"/>
      <c r="F54" s="100"/>
      <c r="G54" s="104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4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0"/>
      <c r="CD54" s="100"/>
      <c r="CE54" s="100"/>
      <c r="CF54" s="100"/>
      <c r="CG54" s="100"/>
      <c r="CH54" s="100"/>
      <c r="CI54" s="100"/>
      <c r="CJ54" s="100"/>
      <c r="CK54" s="100"/>
      <c r="CL54" s="100"/>
      <c r="CM54" s="100"/>
      <c r="CN54" s="100"/>
      <c r="CO54" s="100"/>
      <c r="CP54" s="100"/>
      <c r="CQ54" s="100"/>
      <c r="CR54" s="100"/>
      <c r="CS54" s="100"/>
      <c r="CT54" s="100"/>
      <c r="CU54" s="100"/>
      <c r="CV54" s="100"/>
      <c r="CW54" s="100"/>
      <c r="CX54" s="100"/>
      <c r="CY54" s="100"/>
      <c r="CZ54" s="100"/>
      <c r="DA54" s="100"/>
      <c r="DB54" s="100"/>
      <c r="DC54" s="103"/>
      <c r="DD54" s="105"/>
      <c r="DE54" s="105"/>
      <c r="DF54" s="105"/>
      <c r="DG54" s="105"/>
      <c r="DH54" s="105"/>
      <c r="DI54" s="105"/>
      <c r="DJ54" s="105"/>
      <c r="DK54" s="105"/>
      <c r="DL54" s="105"/>
      <c r="DM54" s="105"/>
      <c r="DN54" s="105"/>
      <c r="DO54" s="105"/>
      <c r="DP54" s="105"/>
    </row>
    <row r="55" spans="1:120">
      <c r="A55" s="54"/>
      <c r="B55" s="54"/>
      <c r="C55" s="100"/>
      <c r="D55" s="100"/>
      <c r="E55" s="100"/>
      <c r="F55" s="100"/>
      <c r="G55" s="104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4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  <c r="BI55" s="100"/>
      <c r="BJ55" s="100"/>
      <c r="BK55" s="100"/>
      <c r="BL55" s="100"/>
      <c r="BM55" s="100"/>
      <c r="BN55" s="100"/>
      <c r="BO55" s="100"/>
      <c r="BP55" s="100"/>
      <c r="BQ55" s="100"/>
      <c r="BR55" s="100"/>
      <c r="BS55" s="100"/>
      <c r="BT55" s="100"/>
      <c r="BU55" s="100"/>
      <c r="BV55" s="100"/>
      <c r="BW55" s="100"/>
      <c r="BX55" s="100"/>
      <c r="BY55" s="100"/>
      <c r="BZ55" s="100"/>
      <c r="CA55" s="100"/>
      <c r="CB55" s="100"/>
      <c r="CC55" s="100"/>
      <c r="CD55" s="100"/>
      <c r="CE55" s="100"/>
      <c r="CF55" s="100"/>
      <c r="CG55" s="100"/>
      <c r="CH55" s="100"/>
      <c r="CI55" s="100"/>
      <c r="CJ55" s="100"/>
      <c r="CK55" s="100"/>
      <c r="CL55" s="100"/>
      <c r="CM55" s="100"/>
      <c r="CN55" s="100"/>
      <c r="CO55" s="100"/>
      <c r="CP55" s="100"/>
      <c r="CQ55" s="100"/>
      <c r="CR55" s="100"/>
      <c r="CS55" s="100"/>
      <c r="CT55" s="100"/>
      <c r="CU55" s="100"/>
      <c r="CV55" s="100"/>
      <c r="CW55" s="100"/>
      <c r="CX55" s="100"/>
      <c r="CY55" s="100"/>
      <c r="CZ55" s="100"/>
      <c r="DA55" s="100"/>
      <c r="DB55" s="100"/>
      <c r="DC55" s="103"/>
      <c r="DD55" s="105"/>
      <c r="DE55" s="105"/>
      <c r="DF55" s="105"/>
      <c r="DG55" s="105"/>
      <c r="DH55" s="105"/>
      <c r="DI55" s="105"/>
      <c r="DJ55" s="105"/>
      <c r="DK55" s="105"/>
      <c r="DL55" s="105"/>
      <c r="DM55" s="105"/>
      <c r="DN55" s="105"/>
      <c r="DO55" s="105"/>
      <c r="DP55" s="105"/>
    </row>
    <row r="56" spans="1:120">
      <c r="A56" s="54"/>
      <c r="B56" s="54"/>
      <c r="C56" s="100"/>
      <c r="D56" s="100"/>
      <c r="E56" s="100"/>
      <c r="F56" s="100"/>
      <c r="G56" s="104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4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00"/>
      <c r="CU56" s="100"/>
      <c r="CV56" s="100"/>
      <c r="CW56" s="100"/>
      <c r="CX56" s="100"/>
      <c r="CY56" s="100"/>
      <c r="CZ56" s="100"/>
      <c r="DA56" s="100"/>
      <c r="DB56" s="100"/>
      <c r="DC56" s="103"/>
      <c r="DD56" s="105"/>
      <c r="DE56" s="105"/>
      <c r="DF56" s="105"/>
      <c r="DG56" s="105"/>
      <c r="DH56" s="105"/>
      <c r="DI56" s="105"/>
      <c r="DJ56" s="105"/>
      <c r="DK56" s="105"/>
      <c r="DL56" s="105"/>
      <c r="DM56" s="105"/>
      <c r="DN56" s="105"/>
      <c r="DO56" s="105"/>
      <c r="DP56" s="105"/>
    </row>
    <row r="57" spans="1:120">
      <c r="A57" s="54"/>
      <c r="B57" s="54"/>
      <c r="C57" s="100"/>
      <c r="D57" s="100"/>
      <c r="E57" s="100"/>
      <c r="F57" s="100"/>
      <c r="G57" s="104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4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0"/>
      <c r="AW57" s="100"/>
      <c r="AX57" s="100"/>
      <c r="AY57" s="100"/>
      <c r="AZ57" s="100"/>
      <c r="BA57" s="100"/>
      <c r="BB57" s="100"/>
      <c r="BC57" s="100"/>
      <c r="BD57" s="100"/>
      <c r="BE57" s="100"/>
      <c r="BF57" s="100"/>
      <c r="BG57" s="100"/>
      <c r="BH57" s="100"/>
      <c r="BI57" s="100"/>
      <c r="BJ57" s="100"/>
      <c r="BK57" s="100"/>
      <c r="BL57" s="100"/>
      <c r="BM57" s="100"/>
      <c r="BN57" s="100"/>
      <c r="BO57" s="100"/>
      <c r="BP57" s="100"/>
      <c r="BQ57" s="100"/>
      <c r="BR57" s="100"/>
      <c r="BS57" s="100"/>
      <c r="BT57" s="100"/>
      <c r="BU57" s="100"/>
      <c r="BV57" s="100"/>
      <c r="BW57" s="100"/>
      <c r="BX57" s="100"/>
      <c r="BY57" s="100"/>
      <c r="BZ57" s="100"/>
      <c r="CA57" s="100"/>
      <c r="CB57" s="100"/>
      <c r="CC57" s="100"/>
      <c r="CD57" s="100"/>
      <c r="CE57" s="100"/>
      <c r="CF57" s="100"/>
      <c r="CG57" s="100"/>
      <c r="CH57" s="100"/>
      <c r="CI57" s="100"/>
      <c r="CJ57" s="100"/>
      <c r="CK57" s="100"/>
      <c r="CL57" s="100"/>
      <c r="CM57" s="100"/>
      <c r="CN57" s="100"/>
      <c r="CO57" s="100"/>
      <c r="CP57" s="100"/>
      <c r="CQ57" s="100"/>
      <c r="CR57" s="100"/>
      <c r="CS57" s="100"/>
      <c r="CT57" s="100"/>
      <c r="CU57" s="100"/>
      <c r="CV57" s="100"/>
      <c r="CW57" s="100"/>
      <c r="CX57" s="100"/>
      <c r="CY57" s="100"/>
      <c r="CZ57" s="100"/>
      <c r="DA57" s="100"/>
      <c r="DB57" s="100"/>
      <c r="DC57" s="103"/>
      <c r="DD57" s="105"/>
      <c r="DE57" s="105"/>
      <c r="DF57" s="105"/>
      <c r="DG57" s="105"/>
      <c r="DH57" s="105"/>
      <c r="DI57" s="105"/>
      <c r="DJ57" s="105"/>
      <c r="DK57" s="105"/>
      <c r="DL57" s="105"/>
      <c r="DM57" s="105"/>
      <c r="DN57" s="105"/>
      <c r="DO57" s="105"/>
      <c r="DP57" s="105"/>
    </row>
    <row r="58" spans="1:120">
      <c r="A58" s="54"/>
      <c r="B58" s="54"/>
      <c r="C58" s="100"/>
      <c r="D58" s="100"/>
      <c r="E58" s="100"/>
      <c r="F58" s="100"/>
      <c r="G58" s="104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4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00"/>
      <c r="CU58" s="100"/>
      <c r="CV58" s="100"/>
      <c r="CW58" s="100"/>
      <c r="CX58" s="100"/>
      <c r="CY58" s="100"/>
      <c r="CZ58" s="100"/>
      <c r="DA58" s="100"/>
      <c r="DB58" s="100"/>
      <c r="DC58" s="103"/>
      <c r="DD58" s="105"/>
      <c r="DE58" s="105"/>
      <c r="DF58" s="105"/>
      <c r="DG58" s="105"/>
      <c r="DH58" s="105"/>
      <c r="DI58" s="105"/>
      <c r="DJ58" s="105"/>
      <c r="DK58" s="105"/>
      <c r="DL58" s="105"/>
      <c r="DM58" s="105"/>
      <c r="DN58" s="105"/>
      <c r="DO58" s="105"/>
      <c r="DP58" s="105"/>
    </row>
    <row r="59" spans="1:120">
      <c r="A59" s="54"/>
      <c r="B59" s="54"/>
      <c r="C59" s="100"/>
      <c r="D59" s="100"/>
      <c r="E59" s="100"/>
      <c r="F59" s="100"/>
      <c r="G59" s="104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4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  <c r="BI59" s="100"/>
      <c r="BJ59" s="100"/>
      <c r="BK59" s="100"/>
      <c r="BL59" s="100"/>
      <c r="BM59" s="100"/>
      <c r="BN59" s="100"/>
      <c r="BO59" s="100"/>
      <c r="BP59" s="100"/>
      <c r="BQ59" s="100"/>
      <c r="BR59" s="100"/>
      <c r="BS59" s="100"/>
      <c r="BT59" s="100"/>
      <c r="BU59" s="100"/>
      <c r="BV59" s="100"/>
      <c r="BW59" s="100"/>
      <c r="BX59" s="100"/>
      <c r="BY59" s="100"/>
      <c r="BZ59" s="100"/>
      <c r="CA59" s="100"/>
      <c r="CB59" s="100"/>
      <c r="CC59" s="100"/>
      <c r="CD59" s="100"/>
      <c r="CE59" s="100"/>
      <c r="CF59" s="100"/>
      <c r="CG59" s="100"/>
      <c r="CH59" s="100"/>
      <c r="CI59" s="100"/>
      <c r="CJ59" s="100"/>
      <c r="CK59" s="100"/>
      <c r="CL59" s="100"/>
      <c r="CM59" s="100"/>
      <c r="CN59" s="100"/>
      <c r="CO59" s="100"/>
      <c r="CP59" s="100"/>
      <c r="CQ59" s="100"/>
      <c r="CR59" s="100"/>
      <c r="CS59" s="100"/>
      <c r="CT59" s="100"/>
      <c r="CU59" s="100"/>
      <c r="CV59" s="100"/>
      <c r="CW59" s="100"/>
      <c r="CX59" s="100"/>
      <c r="CY59" s="100"/>
      <c r="CZ59" s="100"/>
      <c r="DA59" s="100"/>
      <c r="DB59" s="100"/>
      <c r="DC59" s="103"/>
      <c r="DD59" s="105"/>
      <c r="DE59" s="105"/>
      <c r="DF59" s="105"/>
      <c r="DG59" s="105"/>
      <c r="DH59" s="105"/>
      <c r="DI59" s="105"/>
      <c r="DJ59" s="105"/>
      <c r="DK59" s="105"/>
      <c r="DL59" s="105"/>
      <c r="DM59" s="105"/>
      <c r="DN59" s="105"/>
      <c r="DO59" s="105"/>
      <c r="DP59" s="105"/>
    </row>
    <row r="60" spans="1:120">
      <c r="A60" s="54"/>
      <c r="B60" s="54"/>
      <c r="C60" s="100"/>
      <c r="D60" s="100"/>
      <c r="E60" s="100"/>
      <c r="F60" s="100"/>
      <c r="G60" s="104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4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3"/>
      <c r="DD60" s="105"/>
      <c r="DE60" s="105"/>
      <c r="DF60" s="105"/>
      <c r="DG60" s="105"/>
      <c r="DH60" s="105"/>
      <c r="DI60" s="105"/>
      <c r="DJ60" s="105"/>
      <c r="DK60" s="105"/>
      <c r="DL60" s="105"/>
      <c r="DM60" s="105"/>
      <c r="DN60" s="105"/>
      <c r="DO60" s="105"/>
      <c r="DP60" s="105"/>
    </row>
    <row r="61" spans="1:120">
      <c r="A61" s="54"/>
      <c r="B61" s="54"/>
      <c r="C61" s="100"/>
      <c r="D61" s="100"/>
      <c r="E61" s="100"/>
      <c r="F61" s="100"/>
      <c r="G61" s="104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4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0"/>
      <c r="BI61" s="100"/>
      <c r="BJ61" s="100"/>
      <c r="BK61" s="100"/>
      <c r="BL61" s="100"/>
      <c r="BM61" s="100"/>
      <c r="BN61" s="100"/>
      <c r="BO61" s="100"/>
      <c r="BP61" s="100"/>
      <c r="BQ61" s="100"/>
      <c r="BR61" s="100"/>
      <c r="BS61" s="100"/>
      <c r="BT61" s="100"/>
      <c r="BU61" s="100"/>
      <c r="BV61" s="100"/>
      <c r="BW61" s="100"/>
      <c r="BX61" s="100"/>
      <c r="BY61" s="100"/>
      <c r="BZ61" s="100"/>
      <c r="CA61" s="100"/>
      <c r="CB61" s="100"/>
      <c r="CC61" s="100"/>
      <c r="CD61" s="100"/>
      <c r="CE61" s="100"/>
      <c r="CF61" s="100"/>
      <c r="CG61" s="100"/>
      <c r="CH61" s="100"/>
      <c r="CI61" s="100"/>
      <c r="CJ61" s="100"/>
      <c r="CK61" s="100"/>
      <c r="CL61" s="100"/>
      <c r="CM61" s="100"/>
      <c r="CN61" s="100"/>
      <c r="CO61" s="100"/>
      <c r="CP61" s="100"/>
      <c r="CQ61" s="100"/>
      <c r="CR61" s="100"/>
      <c r="CS61" s="100"/>
      <c r="CT61" s="100"/>
      <c r="CU61" s="100"/>
      <c r="CV61" s="100"/>
      <c r="CW61" s="100"/>
      <c r="CX61" s="100"/>
      <c r="CY61" s="100"/>
      <c r="CZ61" s="100"/>
      <c r="DA61" s="100"/>
      <c r="DB61" s="100"/>
      <c r="DC61" s="103"/>
      <c r="DD61" s="105"/>
      <c r="DE61" s="105"/>
      <c r="DF61" s="105"/>
      <c r="DG61" s="105"/>
      <c r="DH61" s="105"/>
      <c r="DI61" s="105"/>
      <c r="DJ61" s="105"/>
      <c r="DK61" s="105"/>
      <c r="DL61" s="105"/>
      <c r="DM61" s="105"/>
      <c r="DN61" s="105"/>
      <c r="DO61" s="105"/>
      <c r="DP61" s="105"/>
    </row>
    <row r="62" spans="1:120">
      <c r="A62" s="54"/>
      <c r="B62" s="54"/>
      <c r="C62" s="100"/>
      <c r="D62" s="100"/>
      <c r="E62" s="100"/>
      <c r="F62" s="100"/>
      <c r="G62" s="104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4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00"/>
      <c r="CU62" s="100"/>
      <c r="CV62" s="100"/>
      <c r="CW62" s="100"/>
      <c r="CX62" s="100"/>
      <c r="CY62" s="100"/>
      <c r="CZ62" s="100"/>
      <c r="DA62" s="100"/>
      <c r="DB62" s="100"/>
      <c r="DC62" s="103"/>
      <c r="DD62" s="105"/>
      <c r="DE62" s="105"/>
      <c r="DF62" s="105"/>
      <c r="DG62" s="105"/>
      <c r="DH62" s="105"/>
      <c r="DI62" s="105"/>
      <c r="DJ62" s="105"/>
      <c r="DK62" s="105"/>
      <c r="DL62" s="105"/>
      <c r="DM62" s="105"/>
      <c r="DN62" s="105"/>
      <c r="DO62" s="105"/>
      <c r="DP62" s="105"/>
    </row>
    <row r="63" spans="1:120">
      <c r="A63" s="54"/>
      <c r="B63" s="54"/>
      <c r="C63" s="100"/>
      <c r="D63" s="100"/>
      <c r="E63" s="100"/>
      <c r="F63" s="100"/>
      <c r="G63" s="104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4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/>
      <c r="CN63" s="100"/>
      <c r="CO63" s="100"/>
      <c r="CP63" s="100"/>
      <c r="CQ63" s="100"/>
      <c r="CR63" s="100"/>
      <c r="CS63" s="100"/>
      <c r="CT63" s="100"/>
      <c r="CU63" s="100"/>
      <c r="CV63" s="100"/>
      <c r="CW63" s="100"/>
      <c r="CX63" s="100"/>
      <c r="CY63" s="100"/>
      <c r="CZ63" s="100"/>
      <c r="DA63" s="100"/>
      <c r="DB63" s="100"/>
      <c r="DC63" s="103"/>
      <c r="DD63" s="105"/>
      <c r="DE63" s="105"/>
      <c r="DF63" s="105"/>
      <c r="DG63" s="105"/>
      <c r="DH63" s="105"/>
      <c r="DI63" s="105"/>
      <c r="DJ63" s="105"/>
      <c r="DK63" s="105"/>
      <c r="DL63" s="105"/>
      <c r="DM63" s="105"/>
      <c r="DN63" s="105"/>
      <c r="DO63" s="105"/>
      <c r="DP63" s="105"/>
    </row>
    <row r="64" spans="1:120">
      <c r="A64" s="54"/>
      <c r="B64" s="54"/>
      <c r="C64" s="100"/>
      <c r="D64" s="100"/>
      <c r="E64" s="100"/>
      <c r="F64" s="100"/>
      <c r="G64" s="104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4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00"/>
      <c r="CY64" s="100"/>
      <c r="CZ64" s="100"/>
      <c r="DA64" s="100"/>
      <c r="DB64" s="100"/>
      <c r="DC64" s="103"/>
      <c r="DD64" s="105"/>
      <c r="DE64" s="105"/>
      <c r="DF64" s="105"/>
      <c r="DG64" s="105"/>
      <c r="DH64" s="105"/>
      <c r="DI64" s="105"/>
      <c r="DJ64" s="105"/>
      <c r="DK64" s="105"/>
      <c r="DL64" s="105"/>
      <c r="DM64" s="105"/>
      <c r="DN64" s="105"/>
      <c r="DO64" s="105"/>
      <c r="DP64" s="105"/>
    </row>
    <row r="65" spans="1:120">
      <c r="A65" s="54"/>
      <c r="B65" s="54"/>
      <c r="C65" s="100"/>
      <c r="D65" s="100"/>
      <c r="E65" s="100"/>
      <c r="F65" s="100"/>
      <c r="G65" s="104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4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0"/>
      <c r="BR65" s="100"/>
      <c r="BS65" s="100"/>
      <c r="BT65" s="100"/>
      <c r="BU65" s="100"/>
      <c r="BV65" s="100"/>
      <c r="BW65" s="100"/>
      <c r="BX65" s="100"/>
      <c r="BY65" s="100"/>
      <c r="BZ65" s="100"/>
      <c r="CA65" s="100"/>
      <c r="CB65" s="100"/>
      <c r="CC65" s="100"/>
      <c r="CD65" s="100"/>
      <c r="CE65" s="100"/>
      <c r="CF65" s="100"/>
      <c r="CG65" s="100"/>
      <c r="CH65" s="100"/>
      <c r="CI65" s="100"/>
      <c r="CJ65" s="100"/>
      <c r="CK65" s="100"/>
      <c r="CL65" s="100"/>
      <c r="CM65" s="100"/>
      <c r="CN65" s="100"/>
      <c r="CO65" s="100"/>
      <c r="CP65" s="100"/>
      <c r="CQ65" s="100"/>
      <c r="CR65" s="100"/>
      <c r="CS65" s="100"/>
      <c r="CT65" s="100"/>
      <c r="CU65" s="100"/>
      <c r="CV65" s="100"/>
      <c r="CW65" s="100"/>
      <c r="CX65" s="100"/>
      <c r="CY65" s="100"/>
      <c r="CZ65" s="100"/>
      <c r="DA65" s="100"/>
      <c r="DB65" s="100"/>
      <c r="DC65" s="103"/>
      <c r="DD65" s="105"/>
      <c r="DE65" s="105"/>
      <c r="DF65" s="105"/>
      <c r="DG65" s="105"/>
      <c r="DH65" s="105"/>
      <c r="DI65" s="105"/>
      <c r="DJ65" s="105"/>
      <c r="DK65" s="105"/>
      <c r="DL65" s="105"/>
      <c r="DM65" s="105"/>
      <c r="DN65" s="105"/>
      <c r="DO65" s="105"/>
      <c r="DP65" s="105"/>
    </row>
    <row r="66" spans="1:120">
      <c r="A66" s="54"/>
      <c r="B66" s="54"/>
      <c r="C66" s="100"/>
      <c r="D66" s="100"/>
      <c r="E66" s="100"/>
      <c r="F66" s="100"/>
      <c r="G66" s="104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4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100"/>
      <c r="CI66" s="100"/>
      <c r="CJ66" s="100"/>
      <c r="CK66" s="100"/>
      <c r="CL66" s="100"/>
      <c r="CM66" s="100"/>
      <c r="CN66" s="100"/>
      <c r="CO66" s="100"/>
      <c r="CP66" s="100"/>
      <c r="CQ66" s="100"/>
      <c r="CR66" s="100"/>
      <c r="CS66" s="100"/>
      <c r="CT66" s="100"/>
      <c r="CU66" s="100"/>
      <c r="CV66" s="100"/>
      <c r="CW66" s="100"/>
      <c r="CX66" s="100"/>
      <c r="CY66" s="100"/>
      <c r="CZ66" s="100"/>
      <c r="DA66" s="100"/>
      <c r="DB66" s="100"/>
      <c r="DC66" s="103"/>
      <c r="DD66" s="105"/>
      <c r="DE66" s="105"/>
      <c r="DF66" s="105"/>
      <c r="DG66" s="105"/>
      <c r="DH66" s="105"/>
      <c r="DI66" s="105"/>
      <c r="DJ66" s="105"/>
      <c r="DK66" s="105"/>
      <c r="DL66" s="105"/>
      <c r="DM66" s="105"/>
      <c r="DN66" s="105"/>
      <c r="DO66" s="105"/>
      <c r="DP66" s="105"/>
    </row>
    <row r="67" spans="1:120">
      <c r="A67" s="54"/>
      <c r="B67" s="54"/>
      <c r="C67" s="100"/>
      <c r="D67" s="100"/>
      <c r="E67" s="100"/>
      <c r="F67" s="100"/>
      <c r="G67" s="104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4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  <c r="BM67" s="100"/>
      <c r="BN67" s="100"/>
      <c r="BO67" s="100"/>
      <c r="BP67" s="100"/>
      <c r="BQ67" s="100"/>
      <c r="BR67" s="100"/>
      <c r="BS67" s="100"/>
      <c r="BT67" s="100"/>
      <c r="BU67" s="100"/>
      <c r="BV67" s="100"/>
      <c r="BW67" s="100"/>
      <c r="BX67" s="100"/>
      <c r="BY67" s="100"/>
      <c r="BZ67" s="100"/>
      <c r="CA67" s="100"/>
      <c r="CB67" s="100"/>
      <c r="CC67" s="100"/>
      <c r="CD67" s="100"/>
      <c r="CE67" s="100"/>
      <c r="CF67" s="100"/>
      <c r="CG67" s="100"/>
      <c r="CH67" s="100"/>
      <c r="CI67" s="100"/>
      <c r="CJ67" s="100"/>
      <c r="CK67" s="100"/>
      <c r="CL67" s="100"/>
      <c r="CM67" s="100"/>
      <c r="CN67" s="100"/>
      <c r="CO67" s="100"/>
      <c r="CP67" s="100"/>
      <c r="CQ67" s="100"/>
      <c r="CR67" s="100"/>
      <c r="CS67" s="100"/>
      <c r="CT67" s="100"/>
      <c r="CU67" s="100"/>
      <c r="CV67" s="100"/>
      <c r="CW67" s="100"/>
      <c r="CX67" s="100"/>
      <c r="CY67" s="100"/>
      <c r="CZ67" s="100"/>
      <c r="DA67" s="100"/>
      <c r="DB67" s="100"/>
      <c r="DC67" s="103"/>
      <c r="DD67" s="105"/>
      <c r="DE67" s="105"/>
      <c r="DF67" s="105"/>
      <c r="DG67" s="105"/>
      <c r="DH67" s="105"/>
      <c r="DI67" s="105"/>
      <c r="DJ67" s="105"/>
      <c r="DK67" s="105"/>
      <c r="DL67" s="105"/>
      <c r="DM67" s="105"/>
      <c r="DN67" s="105"/>
      <c r="DO67" s="105"/>
      <c r="DP67" s="105"/>
    </row>
    <row r="68" spans="1:120">
      <c r="A68" s="54"/>
      <c r="B68" s="54"/>
      <c r="C68" s="100"/>
      <c r="D68" s="100"/>
      <c r="E68" s="100"/>
      <c r="F68" s="100"/>
      <c r="G68" s="104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4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00"/>
      <c r="CU68" s="100"/>
      <c r="CV68" s="100"/>
      <c r="CW68" s="100"/>
      <c r="CX68" s="100"/>
      <c r="CY68" s="100"/>
      <c r="CZ68" s="100"/>
      <c r="DA68" s="100"/>
      <c r="DB68" s="100"/>
      <c r="DC68" s="103"/>
      <c r="DD68" s="105"/>
      <c r="DE68" s="105"/>
      <c r="DF68" s="105"/>
      <c r="DG68" s="105"/>
      <c r="DH68" s="105"/>
      <c r="DI68" s="105"/>
      <c r="DJ68" s="105"/>
      <c r="DK68" s="105"/>
      <c r="DL68" s="105"/>
      <c r="DM68" s="105"/>
      <c r="DN68" s="105"/>
      <c r="DO68" s="105"/>
      <c r="DP68" s="105"/>
    </row>
    <row r="69" spans="1:120">
      <c r="A69" s="54"/>
      <c r="B69" s="54"/>
      <c r="C69" s="100"/>
      <c r="D69" s="100"/>
      <c r="E69" s="100"/>
      <c r="F69" s="100"/>
      <c r="G69" s="104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4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  <c r="BA69" s="100"/>
      <c r="BB69" s="100"/>
      <c r="BC69" s="100"/>
      <c r="BD69" s="100"/>
      <c r="BE69" s="100"/>
      <c r="BF69" s="100"/>
      <c r="BG69" s="100"/>
      <c r="BH69" s="100"/>
      <c r="BI69" s="100"/>
      <c r="BJ69" s="100"/>
      <c r="BK69" s="100"/>
      <c r="BL69" s="100"/>
      <c r="BM69" s="100"/>
      <c r="BN69" s="100"/>
      <c r="BO69" s="100"/>
      <c r="BP69" s="100"/>
      <c r="BQ69" s="100"/>
      <c r="BR69" s="100"/>
      <c r="BS69" s="100"/>
      <c r="BT69" s="100"/>
      <c r="BU69" s="100"/>
      <c r="BV69" s="100"/>
      <c r="BW69" s="100"/>
      <c r="BX69" s="100"/>
      <c r="BY69" s="100"/>
      <c r="BZ69" s="100"/>
      <c r="CA69" s="100"/>
      <c r="CB69" s="100"/>
      <c r="CC69" s="100"/>
      <c r="CD69" s="100"/>
      <c r="CE69" s="100"/>
      <c r="CF69" s="100"/>
      <c r="CG69" s="100"/>
      <c r="CH69" s="100"/>
      <c r="CI69" s="100"/>
      <c r="CJ69" s="100"/>
      <c r="CK69" s="100"/>
      <c r="CL69" s="100"/>
      <c r="CM69" s="100"/>
      <c r="CN69" s="100"/>
      <c r="CO69" s="100"/>
      <c r="CP69" s="100"/>
      <c r="CQ69" s="100"/>
      <c r="CR69" s="100"/>
      <c r="CS69" s="100"/>
      <c r="CT69" s="100"/>
      <c r="CU69" s="100"/>
      <c r="CV69" s="100"/>
      <c r="CW69" s="100"/>
      <c r="CX69" s="100"/>
      <c r="CY69" s="100"/>
      <c r="CZ69" s="100"/>
      <c r="DA69" s="100"/>
      <c r="DB69" s="100"/>
      <c r="DC69" s="103"/>
      <c r="DD69" s="105"/>
      <c r="DE69" s="105"/>
      <c r="DF69" s="105"/>
      <c r="DG69" s="105"/>
      <c r="DH69" s="105"/>
      <c r="DI69" s="105"/>
      <c r="DJ69" s="105"/>
      <c r="DK69" s="105"/>
      <c r="DL69" s="105"/>
      <c r="DM69" s="105"/>
      <c r="DN69" s="105"/>
      <c r="DO69" s="105"/>
      <c r="DP69" s="105"/>
    </row>
    <row r="70" spans="1:120">
      <c r="A70" s="54"/>
      <c r="B70" s="54"/>
      <c r="C70" s="100"/>
      <c r="D70" s="100"/>
      <c r="E70" s="100"/>
      <c r="F70" s="100"/>
      <c r="G70" s="104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4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00"/>
      <c r="CU70" s="100"/>
      <c r="CV70" s="100"/>
      <c r="CW70" s="100"/>
      <c r="CX70" s="100"/>
      <c r="CY70" s="100"/>
      <c r="CZ70" s="100"/>
      <c r="DA70" s="100"/>
      <c r="DB70" s="100"/>
      <c r="DC70" s="103"/>
      <c r="DD70" s="105"/>
      <c r="DE70" s="105"/>
      <c r="DF70" s="105"/>
      <c r="DG70" s="105"/>
      <c r="DH70" s="105"/>
      <c r="DI70" s="105"/>
      <c r="DJ70" s="105"/>
      <c r="DK70" s="105"/>
      <c r="DL70" s="105"/>
      <c r="DM70" s="105"/>
      <c r="DN70" s="105"/>
      <c r="DO70" s="105"/>
      <c r="DP70" s="105"/>
    </row>
    <row r="71" spans="1:120">
      <c r="A71" s="54"/>
      <c r="B71" s="54"/>
      <c r="C71" s="100"/>
      <c r="D71" s="100"/>
      <c r="E71" s="100"/>
      <c r="F71" s="100"/>
      <c r="G71" s="104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4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  <c r="BG71" s="100"/>
      <c r="BH71" s="100"/>
      <c r="BI71" s="100"/>
      <c r="BJ71" s="100"/>
      <c r="BK71" s="100"/>
      <c r="BL71" s="100"/>
      <c r="BM71" s="100"/>
      <c r="BN71" s="100"/>
      <c r="BO71" s="100"/>
      <c r="BP71" s="100"/>
      <c r="BQ71" s="100"/>
      <c r="BR71" s="100"/>
      <c r="BS71" s="100"/>
      <c r="BT71" s="100"/>
      <c r="BU71" s="100"/>
      <c r="BV71" s="100"/>
      <c r="BW71" s="100"/>
      <c r="BX71" s="100"/>
      <c r="BY71" s="100"/>
      <c r="BZ71" s="100"/>
      <c r="CA71" s="100"/>
      <c r="CB71" s="100"/>
      <c r="CC71" s="100"/>
      <c r="CD71" s="100"/>
      <c r="CE71" s="100"/>
      <c r="CF71" s="100"/>
      <c r="CG71" s="100"/>
      <c r="CH71" s="100"/>
      <c r="CI71" s="100"/>
      <c r="CJ71" s="100"/>
      <c r="CK71" s="100"/>
      <c r="CL71" s="100"/>
      <c r="CM71" s="100"/>
      <c r="CN71" s="100"/>
      <c r="CO71" s="100"/>
      <c r="CP71" s="100"/>
      <c r="CQ71" s="100"/>
      <c r="CR71" s="100"/>
      <c r="CS71" s="100"/>
      <c r="CT71" s="100"/>
      <c r="CU71" s="100"/>
      <c r="CV71" s="100"/>
      <c r="CW71" s="100"/>
      <c r="CX71" s="100"/>
      <c r="CY71" s="100"/>
      <c r="CZ71" s="100"/>
      <c r="DA71" s="100"/>
      <c r="DB71" s="100"/>
      <c r="DC71" s="103"/>
      <c r="DD71" s="105"/>
      <c r="DE71" s="105"/>
      <c r="DF71" s="105"/>
      <c r="DG71" s="105"/>
      <c r="DH71" s="105"/>
      <c r="DI71" s="105"/>
      <c r="DJ71" s="105"/>
      <c r="DK71" s="105"/>
      <c r="DL71" s="105"/>
      <c r="DM71" s="105"/>
      <c r="DN71" s="105"/>
      <c r="DO71" s="105"/>
      <c r="DP71" s="105"/>
    </row>
    <row r="72" spans="1:120">
      <c r="A72" s="54"/>
      <c r="B72" s="54"/>
      <c r="C72" s="100"/>
      <c r="D72" s="100"/>
      <c r="E72" s="100"/>
      <c r="F72" s="100"/>
      <c r="G72" s="104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4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00"/>
      <c r="CU72" s="100"/>
      <c r="CV72" s="100"/>
      <c r="CW72" s="100"/>
      <c r="CX72" s="100"/>
      <c r="CY72" s="100"/>
      <c r="CZ72" s="100"/>
      <c r="DA72" s="100"/>
      <c r="DB72" s="100"/>
      <c r="DC72" s="103"/>
      <c r="DD72" s="105"/>
      <c r="DE72" s="105"/>
      <c r="DF72" s="105"/>
      <c r="DG72" s="105"/>
      <c r="DH72" s="105"/>
      <c r="DI72" s="105"/>
      <c r="DJ72" s="105"/>
      <c r="DK72" s="105"/>
      <c r="DL72" s="105"/>
      <c r="DM72" s="105"/>
      <c r="DN72" s="105"/>
      <c r="DO72" s="105"/>
      <c r="DP72" s="105"/>
    </row>
    <row r="73" spans="1:120">
      <c r="A73" s="54"/>
      <c r="B73" s="54"/>
      <c r="C73" s="100"/>
      <c r="D73" s="100"/>
      <c r="E73" s="100"/>
      <c r="F73" s="100"/>
      <c r="G73" s="104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4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0"/>
      <c r="BI73" s="100"/>
      <c r="BJ73" s="100"/>
      <c r="BK73" s="100"/>
      <c r="BL73" s="100"/>
      <c r="BM73" s="100"/>
      <c r="BN73" s="100"/>
      <c r="BO73" s="100"/>
      <c r="BP73" s="100"/>
      <c r="BQ73" s="100"/>
      <c r="BR73" s="100"/>
      <c r="BS73" s="100"/>
      <c r="BT73" s="100"/>
      <c r="BU73" s="100"/>
      <c r="BV73" s="100"/>
      <c r="BW73" s="100"/>
      <c r="BX73" s="100"/>
      <c r="BY73" s="100"/>
      <c r="BZ73" s="100"/>
      <c r="CA73" s="100"/>
      <c r="CB73" s="100"/>
      <c r="CC73" s="100"/>
      <c r="CD73" s="100"/>
      <c r="CE73" s="100"/>
      <c r="CF73" s="100"/>
      <c r="CG73" s="100"/>
      <c r="CH73" s="100"/>
      <c r="CI73" s="100"/>
      <c r="CJ73" s="100"/>
      <c r="CK73" s="100"/>
      <c r="CL73" s="100"/>
      <c r="CM73" s="100"/>
      <c r="CN73" s="100"/>
      <c r="CO73" s="100"/>
      <c r="CP73" s="100"/>
      <c r="CQ73" s="100"/>
      <c r="CR73" s="100"/>
      <c r="CS73" s="100"/>
      <c r="CT73" s="100"/>
      <c r="CU73" s="100"/>
      <c r="CV73" s="100"/>
      <c r="CW73" s="100"/>
      <c r="CX73" s="100"/>
      <c r="CY73" s="100"/>
      <c r="CZ73" s="100"/>
      <c r="DA73" s="100"/>
      <c r="DB73" s="100"/>
      <c r="DC73" s="103"/>
      <c r="DD73" s="105"/>
      <c r="DE73" s="105"/>
      <c r="DF73" s="105"/>
      <c r="DG73" s="105"/>
      <c r="DH73" s="105"/>
      <c r="DI73" s="105"/>
      <c r="DJ73" s="105"/>
      <c r="DK73" s="105"/>
      <c r="DL73" s="105"/>
      <c r="DM73" s="105"/>
      <c r="DN73" s="105"/>
      <c r="DO73" s="105"/>
      <c r="DP73" s="105"/>
    </row>
    <row r="74" spans="1:120">
      <c r="A74" s="54"/>
      <c r="B74" s="54"/>
      <c r="C74" s="100"/>
      <c r="D74" s="100"/>
      <c r="E74" s="100"/>
      <c r="F74" s="100"/>
      <c r="G74" s="104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4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100"/>
      <c r="CI74" s="100"/>
      <c r="CJ74" s="100"/>
      <c r="CK74" s="100"/>
      <c r="CL74" s="100"/>
      <c r="CM74" s="100"/>
      <c r="CN74" s="100"/>
      <c r="CO74" s="100"/>
      <c r="CP74" s="100"/>
      <c r="CQ74" s="100"/>
      <c r="CR74" s="100"/>
      <c r="CS74" s="100"/>
      <c r="CT74" s="100"/>
      <c r="CU74" s="100"/>
      <c r="CV74" s="100"/>
      <c r="CW74" s="100"/>
      <c r="CX74" s="100"/>
      <c r="CY74" s="100"/>
      <c r="CZ74" s="100"/>
      <c r="DA74" s="100"/>
      <c r="DB74" s="100"/>
      <c r="DC74" s="103"/>
      <c r="DD74" s="105"/>
      <c r="DE74" s="105"/>
      <c r="DF74" s="105"/>
      <c r="DG74" s="105"/>
      <c r="DH74" s="105"/>
      <c r="DI74" s="105"/>
      <c r="DJ74" s="105"/>
      <c r="DK74" s="105"/>
      <c r="DL74" s="105"/>
      <c r="DM74" s="105"/>
      <c r="DN74" s="105"/>
      <c r="DO74" s="105"/>
      <c r="DP74" s="105"/>
    </row>
    <row r="75" spans="1:120">
      <c r="A75" s="54"/>
      <c r="B75" s="54"/>
      <c r="C75" s="100"/>
      <c r="D75" s="100"/>
      <c r="E75" s="100"/>
      <c r="F75" s="100"/>
      <c r="G75" s="104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4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0"/>
      <c r="BI75" s="100"/>
      <c r="BJ75" s="100"/>
      <c r="BK75" s="100"/>
      <c r="BL75" s="100"/>
      <c r="BM75" s="100"/>
      <c r="BN75" s="100"/>
      <c r="BO75" s="100"/>
      <c r="BP75" s="100"/>
      <c r="BQ75" s="100"/>
      <c r="BR75" s="100"/>
      <c r="BS75" s="100"/>
      <c r="BT75" s="100"/>
      <c r="BU75" s="100"/>
      <c r="BV75" s="100"/>
      <c r="BW75" s="100"/>
      <c r="BX75" s="100"/>
      <c r="BY75" s="100"/>
      <c r="BZ75" s="100"/>
      <c r="CA75" s="100"/>
      <c r="CB75" s="100"/>
      <c r="CC75" s="100"/>
      <c r="CD75" s="100"/>
      <c r="CE75" s="100"/>
      <c r="CF75" s="100"/>
      <c r="CG75" s="100"/>
      <c r="CH75" s="100"/>
      <c r="CI75" s="100"/>
      <c r="CJ75" s="100"/>
      <c r="CK75" s="100"/>
      <c r="CL75" s="100"/>
      <c r="CM75" s="100"/>
      <c r="CN75" s="100"/>
      <c r="CO75" s="100"/>
      <c r="CP75" s="100"/>
      <c r="CQ75" s="100"/>
      <c r="CR75" s="100"/>
      <c r="CS75" s="100"/>
      <c r="CT75" s="100"/>
      <c r="CU75" s="100"/>
      <c r="CV75" s="100"/>
      <c r="CW75" s="100"/>
      <c r="CX75" s="100"/>
      <c r="CY75" s="100"/>
      <c r="CZ75" s="100"/>
      <c r="DA75" s="100"/>
      <c r="DB75" s="100"/>
      <c r="DC75" s="103"/>
      <c r="DD75" s="105"/>
      <c r="DE75" s="105"/>
      <c r="DF75" s="105"/>
      <c r="DG75" s="105"/>
      <c r="DH75" s="105"/>
      <c r="DI75" s="105"/>
      <c r="DJ75" s="105"/>
      <c r="DK75" s="105"/>
      <c r="DL75" s="105"/>
      <c r="DM75" s="105"/>
      <c r="DN75" s="105"/>
      <c r="DO75" s="105"/>
      <c r="DP75" s="105"/>
    </row>
    <row r="76" spans="1:120">
      <c r="A76" s="54"/>
      <c r="B76" s="54"/>
      <c r="C76" s="100"/>
      <c r="D76" s="100"/>
      <c r="E76" s="100"/>
      <c r="F76" s="100"/>
      <c r="G76" s="104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4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0"/>
      <c r="BI76" s="100"/>
      <c r="BJ76" s="100"/>
      <c r="BK76" s="100"/>
      <c r="BL76" s="100"/>
      <c r="BM76" s="100"/>
      <c r="BN76" s="100"/>
      <c r="BO76" s="100"/>
      <c r="BP76" s="100"/>
      <c r="BQ76" s="100"/>
      <c r="BR76" s="100"/>
      <c r="BS76" s="100"/>
      <c r="BT76" s="100"/>
      <c r="BU76" s="100"/>
      <c r="BV76" s="100"/>
      <c r="BW76" s="100"/>
      <c r="BX76" s="100"/>
      <c r="BY76" s="100"/>
      <c r="BZ76" s="100"/>
      <c r="CA76" s="100"/>
      <c r="CB76" s="100"/>
      <c r="CC76" s="100"/>
      <c r="CD76" s="100"/>
      <c r="CE76" s="100"/>
      <c r="CF76" s="100"/>
      <c r="CG76" s="100"/>
      <c r="CH76" s="100"/>
      <c r="CI76" s="100"/>
      <c r="CJ76" s="100"/>
      <c r="CK76" s="100"/>
      <c r="CL76" s="100"/>
      <c r="CM76" s="100"/>
      <c r="CN76" s="100"/>
      <c r="CO76" s="100"/>
      <c r="CP76" s="100"/>
      <c r="CQ76" s="100"/>
      <c r="CR76" s="100"/>
      <c r="CS76" s="100"/>
      <c r="CT76" s="100"/>
      <c r="CU76" s="100"/>
      <c r="CV76" s="100"/>
      <c r="CW76" s="100"/>
      <c r="CX76" s="100"/>
      <c r="CY76" s="100"/>
      <c r="CZ76" s="100"/>
      <c r="DA76" s="100"/>
      <c r="DB76" s="100"/>
      <c r="DC76" s="103"/>
      <c r="DD76" s="105"/>
      <c r="DE76" s="105"/>
      <c r="DF76" s="105"/>
      <c r="DG76" s="105"/>
      <c r="DH76" s="105"/>
      <c r="DI76" s="105"/>
      <c r="DJ76" s="105"/>
      <c r="DK76" s="105"/>
      <c r="DL76" s="105"/>
      <c r="DM76" s="105"/>
      <c r="DN76" s="105"/>
      <c r="DO76" s="105"/>
      <c r="DP76" s="105"/>
    </row>
    <row r="77" spans="1:120">
      <c r="A77" s="54"/>
      <c r="B77" s="54"/>
      <c r="C77" s="100"/>
      <c r="D77" s="100"/>
      <c r="E77" s="100"/>
      <c r="F77" s="100"/>
      <c r="G77" s="104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4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0"/>
      <c r="BK77" s="100"/>
      <c r="BL77" s="100"/>
      <c r="BM77" s="100"/>
      <c r="BN77" s="100"/>
      <c r="BO77" s="100"/>
      <c r="BP77" s="100"/>
      <c r="BQ77" s="100"/>
      <c r="BR77" s="100"/>
      <c r="BS77" s="100"/>
      <c r="BT77" s="100"/>
      <c r="BU77" s="100"/>
      <c r="BV77" s="100"/>
      <c r="BW77" s="100"/>
      <c r="BX77" s="100"/>
      <c r="BY77" s="100"/>
      <c r="BZ77" s="100"/>
      <c r="CA77" s="100"/>
      <c r="CB77" s="100"/>
      <c r="CC77" s="100"/>
      <c r="CD77" s="100"/>
      <c r="CE77" s="100"/>
      <c r="CF77" s="100"/>
      <c r="CG77" s="100"/>
      <c r="CH77" s="100"/>
      <c r="CI77" s="100"/>
      <c r="CJ77" s="100"/>
      <c r="CK77" s="100"/>
      <c r="CL77" s="100"/>
      <c r="CM77" s="100"/>
      <c r="CN77" s="100"/>
      <c r="CO77" s="100"/>
      <c r="CP77" s="100"/>
      <c r="CQ77" s="100"/>
      <c r="CR77" s="100"/>
      <c r="CS77" s="100"/>
      <c r="CT77" s="100"/>
      <c r="CU77" s="100"/>
      <c r="CV77" s="100"/>
      <c r="CW77" s="100"/>
      <c r="CX77" s="100"/>
      <c r="CY77" s="100"/>
      <c r="CZ77" s="100"/>
      <c r="DA77" s="100"/>
      <c r="DB77" s="100"/>
      <c r="DC77" s="103"/>
      <c r="DD77" s="105"/>
      <c r="DE77" s="105"/>
      <c r="DF77" s="105"/>
      <c r="DG77" s="105"/>
      <c r="DH77" s="105"/>
      <c r="DI77" s="105"/>
      <c r="DJ77" s="105"/>
      <c r="DK77" s="105"/>
      <c r="DL77" s="105"/>
      <c r="DM77" s="105"/>
      <c r="DN77" s="105"/>
      <c r="DO77" s="105"/>
      <c r="DP77" s="105"/>
    </row>
    <row r="78" spans="1:120">
      <c r="A78" s="54"/>
      <c r="B78" s="54"/>
      <c r="C78" s="100"/>
      <c r="D78" s="100"/>
      <c r="E78" s="100"/>
      <c r="F78" s="100"/>
      <c r="G78" s="104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4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0"/>
      <c r="BI78" s="100"/>
      <c r="BJ78" s="100"/>
      <c r="BK78" s="100"/>
      <c r="BL78" s="100"/>
      <c r="BM78" s="100"/>
      <c r="BN78" s="100"/>
      <c r="BO78" s="100"/>
      <c r="BP78" s="100"/>
      <c r="BQ78" s="100"/>
      <c r="BR78" s="100"/>
      <c r="BS78" s="100"/>
      <c r="BT78" s="100"/>
      <c r="BU78" s="100"/>
      <c r="BV78" s="100"/>
      <c r="BW78" s="100"/>
      <c r="BX78" s="100"/>
      <c r="BY78" s="100"/>
      <c r="BZ78" s="100"/>
      <c r="CA78" s="100"/>
      <c r="CB78" s="100"/>
      <c r="CC78" s="100"/>
      <c r="CD78" s="100"/>
      <c r="CE78" s="100"/>
      <c r="CF78" s="100"/>
      <c r="CG78" s="100"/>
      <c r="CH78" s="100"/>
      <c r="CI78" s="100"/>
      <c r="CJ78" s="100"/>
      <c r="CK78" s="100"/>
      <c r="CL78" s="100"/>
      <c r="CM78" s="100"/>
      <c r="CN78" s="100"/>
      <c r="CO78" s="100"/>
      <c r="CP78" s="100"/>
      <c r="CQ78" s="100"/>
      <c r="CR78" s="100"/>
      <c r="CS78" s="100"/>
      <c r="CT78" s="100"/>
      <c r="CU78" s="100"/>
      <c r="CV78" s="100"/>
      <c r="CW78" s="100"/>
      <c r="CX78" s="100"/>
      <c r="CY78" s="100"/>
      <c r="CZ78" s="100"/>
      <c r="DA78" s="100"/>
      <c r="DB78" s="100"/>
      <c r="DC78" s="103"/>
      <c r="DD78" s="105"/>
      <c r="DE78" s="105"/>
      <c r="DF78" s="105"/>
      <c r="DG78" s="105"/>
      <c r="DH78" s="105"/>
      <c r="DI78" s="105"/>
      <c r="DJ78" s="105"/>
      <c r="DK78" s="105"/>
      <c r="DL78" s="105"/>
      <c r="DM78" s="105"/>
      <c r="DN78" s="105"/>
      <c r="DO78" s="105"/>
      <c r="DP78" s="105"/>
    </row>
    <row r="79" spans="1:120">
      <c r="A79" s="54"/>
      <c r="B79" s="54"/>
      <c r="C79" s="100"/>
      <c r="D79" s="100"/>
      <c r="E79" s="100"/>
      <c r="F79" s="100"/>
      <c r="G79" s="104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4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00"/>
      <c r="BB79" s="100"/>
      <c r="BC79" s="100"/>
      <c r="BD79" s="100"/>
      <c r="BE79" s="100"/>
      <c r="BF79" s="100"/>
      <c r="BG79" s="100"/>
      <c r="BH79" s="100"/>
      <c r="BI79" s="100"/>
      <c r="BJ79" s="100"/>
      <c r="BK79" s="100"/>
      <c r="BL79" s="100"/>
      <c r="BM79" s="100"/>
      <c r="BN79" s="100"/>
      <c r="BO79" s="100"/>
      <c r="BP79" s="100"/>
      <c r="BQ79" s="100"/>
      <c r="BR79" s="100"/>
      <c r="BS79" s="100"/>
      <c r="BT79" s="100"/>
      <c r="BU79" s="100"/>
      <c r="BV79" s="100"/>
      <c r="BW79" s="100"/>
      <c r="BX79" s="100"/>
      <c r="BY79" s="100"/>
      <c r="BZ79" s="100"/>
      <c r="CA79" s="100"/>
      <c r="CB79" s="100"/>
      <c r="CC79" s="100"/>
      <c r="CD79" s="100"/>
      <c r="CE79" s="100"/>
      <c r="CF79" s="100"/>
      <c r="CG79" s="100"/>
      <c r="CH79" s="100"/>
      <c r="CI79" s="100"/>
      <c r="CJ79" s="100"/>
      <c r="CK79" s="100"/>
      <c r="CL79" s="100"/>
      <c r="CM79" s="100"/>
      <c r="CN79" s="100"/>
      <c r="CO79" s="100"/>
      <c r="CP79" s="100"/>
      <c r="CQ79" s="100"/>
      <c r="CR79" s="100"/>
      <c r="CS79" s="100"/>
      <c r="CT79" s="100"/>
      <c r="CU79" s="100"/>
      <c r="CV79" s="100"/>
      <c r="CW79" s="100"/>
      <c r="CX79" s="100"/>
      <c r="CY79" s="100"/>
      <c r="CZ79" s="100"/>
      <c r="DA79" s="100"/>
      <c r="DB79" s="100"/>
      <c r="DC79" s="103"/>
      <c r="DD79" s="105"/>
      <c r="DE79" s="105"/>
      <c r="DF79" s="105"/>
      <c r="DG79" s="105"/>
      <c r="DH79" s="105"/>
      <c r="DI79" s="105"/>
      <c r="DJ79" s="105"/>
      <c r="DK79" s="105"/>
      <c r="DL79" s="105"/>
      <c r="DM79" s="105"/>
      <c r="DN79" s="105"/>
      <c r="DO79" s="105"/>
      <c r="DP79" s="105"/>
    </row>
    <row r="80" spans="1:120">
      <c r="A80" s="54"/>
      <c r="B80" s="54"/>
      <c r="C80" s="100"/>
      <c r="D80" s="100"/>
      <c r="E80" s="100"/>
      <c r="F80" s="100"/>
      <c r="G80" s="104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4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  <c r="BN80" s="100"/>
      <c r="BO80" s="100"/>
      <c r="BP80" s="100"/>
      <c r="BQ80" s="100"/>
      <c r="BR80" s="100"/>
      <c r="BS80" s="100"/>
      <c r="BT80" s="100"/>
      <c r="BU80" s="100"/>
      <c r="BV80" s="100"/>
      <c r="BW80" s="100"/>
      <c r="BX80" s="100"/>
      <c r="BY80" s="100"/>
      <c r="BZ80" s="100"/>
      <c r="CA80" s="100"/>
      <c r="CB80" s="100"/>
      <c r="CC80" s="100"/>
      <c r="CD80" s="100"/>
      <c r="CE80" s="100"/>
      <c r="CF80" s="100"/>
      <c r="CG80" s="100"/>
      <c r="CH80" s="100"/>
      <c r="CI80" s="100"/>
      <c r="CJ80" s="100"/>
      <c r="CK80" s="100"/>
      <c r="CL80" s="100"/>
      <c r="CM80" s="100"/>
      <c r="CN80" s="100"/>
      <c r="CO80" s="100"/>
      <c r="CP80" s="100"/>
      <c r="CQ80" s="100"/>
      <c r="CR80" s="100"/>
      <c r="CS80" s="100"/>
      <c r="CT80" s="100"/>
      <c r="CU80" s="100"/>
      <c r="CV80" s="100"/>
      <c r="CW80" s="100"/>
      <c r="CX80" s="100"/>
      <c r="CY80" s="100"/>
      <c r="CZ80" s="100"/>
      <c r="DA80" s="100"/>
      <c r="DB80" s="100"/>
      <c r="DC80" s="103"/>
      <c r="DD80" s="105"/>
      <c r="DE80" s="105"/>
      <c r="DF80" s="105"/>
      <c r="DG80" s="105"/>
      <c r="DH80" s="105"/>
      <c r="DI80" s="105"/>
      <c r="DJ80" s="105"/>
      <c r="DK80" s="105"/>
      <c r="DL80" s="105"/>
      <c r="DM80" s="105"/>
      <c r="DN80" s="105"/>
      <c r="DO80" s="105"/>
      <c r="DP80" s="105"/>
    </row>
    <row r="81" spans="1:120">
      <c r="A81" s="54"/>
      <c r="B81" s="54"/>
      <c r="C81" s="100"/>
      <c r="D81" s="100"/>
      <c r="E81" s="100"/>
      <c r="F81" s="100"/>
      <c r="G81" s="104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4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  <c r="BH81" s="100"/>
      <c r="BI81" s="100"/>
      <c r="BJ81" s="100"/>
      <c r="BK81" s="100"/>
      <c r="BL81" s="100"/>
      <c r="BM81" s="100"/>
      <c r="BN81" s="100"/>
      <c r="BO81" s="100"/>
      <c r="BP81" s="100"/>
      <c r="BQ81" s="100"/>
      <c r="BR81" s="100"/>
      <c r="BS81" s="100"/>
      <c r="BT81" s="100"/>
      <c r="BU81" s="100"/>
      <c r="BV81" s="100"/>
      <c r="BW81" s="100"/>
      <c r="BX81" s="100"/>
      <c r="BY81" s="100"/>
      <c r="BZ81" s="100"/>
      <c r="CA81" s="100"/>
      <c r="CB81" s="100"/>
      <c r="CC81" s="100"/>
      <c r="CD81" s="100"/>
      <c r="CE81" s="100"/>
      <c r="CF81" s="100"/>
      <c r="CG81" s="100"/>
      <c r="CH81" s="100"/>
      <c r="CI81" s="100"/>
      <c r="CJ81" s="100"/>
      <c r="CK81" s="100"/>
      <c r="CL81" s="100"/>
      <c r="CM81" s="100"/>
      <c r="CN81" s="100"/>
      <c r="CO81" s="100"/>
      <c r="CP81" s="100"/>
      <c r="CQ81" s="100"/>
      <c r="CR81" s="100"/>
      <c r="CS81" s="100"/>
      <c r="CT81" s="100"/>
      <c r="CU81" s="100"/>
      <c r="CV81" s="100"/>
      <c r="CW81" s="100"/>
      <c r="CX81" s="100"/>
      <c r="CY81" s="100"/>
      <c r="CZ81" s="100"/>
      <c r="DA81" s="100"/>
      <c r="DB81" s="100"/>
      <c r="DC81" s="103"/>
      <c r="DD81" s="105"/>
      <c r="DE81" s="105"/>
      <c r="DF81" s="105"/>
      <c r="DG81" s="105"/>
      <c r="DH81" s="105"/>
      <c r="DI81" s="105"/>
      <c r="DJ81" s="105"/>
      <c r="DK81" s="105"/>
      <c r="DL81" s="105"/>
      <c r="DM81" s="105"/>
      <c r="DN81" s="105"/>
      <c r="DO81" s="105"/>
      <c r="DP81" s="105"/>
    </row>
    <row r="82" spans="1:120">
      <c r="A82" s="54"/>
      <c r="B82" s="54"/>
      <c r="C82" s="100"/>
      <c r="D82" s="100"/>
      <c r="E82" s="100"/>
      <c r="F82" s="100"/>
      <c r="G82" s="104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4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  <c r="BH82" s="100"/>
      <c r="BI82" s="100"/>
      <c r="BJ82" s="100"/>
      <c r="BK82" s="100"/>
      <c r="BL82" s="100"/>
      <c r="BM82" s="100"/>
      <c r="BN82" s="100"/>
      <c r="BO82" s="100"/>
      <c r="BP82" s="100"/>
      <c r="BQ82" s="100"/>
      <c r="BR82" s="100"/>
      <c r="BS82" s="100"/>
      <c r="BT82" s="100"/>
      <c r="BU82" s="100"/>
      <c r="BV82" s="100"/>
      <c r="BW82" s="100"/>
      <c r="BX82" s="100"/>
      <c r="BY82" s="100"/>
      <c r="BZ82" s="100"/>
      <c r="CA82" s="100"/>
      <c r="CB82" s="100"/>
      <c r="CC82" s="100"/>
      <c r="CD82" s="100"/>
      <c r="CE82" s="100"/>
      <c r="CF82" s="100"/>
      <c r="CG82" s="100"/>
      <c r="CH82" s="100"/>
      <c r="CI82" s="100"/>
      <c r="CJ82" s="100"/>
      <c r="CK82" s="100"/>
      <c r="CL82" s="100"/>
      <c r="CM82" s="100"/>
      <c r="CN82" s="100"/>
      <c r="CO82" s="100"/>
      <c r="CP82" s="100"/>
      <c r="CQ82" s="100"/>
      <c r="CR82" s="100"/>
      <c r="CS82" s="100"/>
      <c r="CT82" s="100"/>
      <c r="CU82" s="100"/>
      <c r="CV82" s="100"/>
      <c r="CW82" s="100"/>
      <c r="CX82" s="100"/>
      <c r="CY82" s="100"/>
      <c r="CZ82" s="100"/>
      <c r="DA82" s="100"/>
      <c r="DB82" s="100"/>
      <c r="DC82" s="103"/>
      <c r="DD82" s="105"/>
      <c r="DE82" s="105"/>
      <c r="DF82" s="105"/>
      <c r="DG82" s="105"/>
      <c r="DH82" s="105"/>
      <c r="DI82" s="105"/>
      <c r="DJ82" s="105"/>
      <c r="DK82" s="105"/>
      <c r="DL82" s="105"/>
      <c r="DM82" s="105"/>
      <c r="DN82" s="105"/>
      <c r="DO82" s="105"/>
      <c r="DP82" s="105"/>
    </row>
    <row r="83" spans="1:120">
      <c r="A83" s="54"/>
      <c r="B83" s="54"/>
      <c r="C83" s="100"/>
      <c r="D83" s="100"/>
      <c r="E83" s="100"/>
      <c r="F83" s="100"/>
      <c r="G83" s="104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4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  <c r="BH83" s="100"/>
      <c r="BI83" s="100"/>
      <c r="BJ83" s="100"/>
      <c r="BK83" s="100"/>
      <c r="BL83" s="100"/>
      <c r="BM83" s="100"/>
      <c r="BN83" s="100"/>
      <c r="BO83" s="100"/>
      <c r="BP83" s="100"/>
      <c r="BQ83" s="100"/>
      <c r="BR83" s="100"/>
      <c r="BS83" s="100"/>
      <c r="BT83" s="100"/>
      <c r="BU83" s="100"/>
      <c r="BV83" s="100"/>
      <c r="BW83" s="100"/>
      <c r="BX83" s="100"/>
      <c r="BY83" s="100"/>
      <c r="BZ83" s="100"/>
      <c r="CA83" s="100"/>
      <c r="CB83" s="100"/>
      <c r="CC83" s="100"/>
      <c r="CD83" s="100"/>
      <c r="CE83" s="100"/>
      <c r="CF83" s="100"/>
      <c r="CG83" s="100"/>
      <c r="CH83" s="100"/>
      <c r="CI83" s="100"/>
      <c r="CJ83" s="100"/>
      <c r="CK83" s="100"/>
      <c r="CL83" s="100"/>
      <c r="CM83" s="100"/>
      <c r="CN83" s="100"/>
      <c r="CO83" s="100"/>
      <c r="CP83" s="100"/>
      <c r="CQ83" s="100"/>
      <c r="CR83" s="100"/>
      <c r="CS83" s="100"/>
      <c r="CT83" s="100"/>
      <c r="CU83" s="100"/>
      <c r="CV83" s="100"/>
      <c r="CW83" s="100"/>
      <c r="CX83" s="100"/>
      <c r="CY83" s="100"/>
      <c r="CZ83" s="100"/>
      <c r="DA83" s="100"/>
      <c r="DB83" s="100"/>
      <c r="DC83" s="103"/>
      <c r="DD83" s="105"/>
      <c r="DE83" s="105"/>
      <c r="DF83" s="105"/>
      <c r="DG83" s="105"/>
      <c r="DH83" s="105"/>
      <c r="DI83" s="105"/>
      <c r="DJ83" s="105"/>
      <c r="DK83" s="105"/>
      <c r="DL83" s="105"/>
      <c r="DM83" s="105"/>
      <c r="DN83" s="105"/>
      <c r="DO83" s="105"/>
      <c r="DP83" s="105"/>
    </row>
    <row r="84" spans="1:120">
      <c r="A84" s="54"/>
      <c r="B84" s="54"/>
      <c r="C84" s="100"/>
      <c r="D84" s="100"/>
      <c r="E84" s="100"/>
      <c r="F84" s="100"/>
      <c r="G84" s="104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4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  <c r="BH84" s="100"/>
      <c r="BI84" s="100"/>
      <c r="BJ84" s="100"/>
      <c r="BK84" s="100"/>
      <c r="BL84" s="100"/>
      <c r="BM84" s="100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0"/>
      <c r="CD84" s="100"/>
      <c r="CE84" s="100"/>
      <c r="CF84" s="100"/>
      <c r="CG84" s="100"/>
      <c r="CH84" s="100"/>
      <c r="CI84" s="100"/>
      <c r="CJ84" s="100"/>
      <c r="CK84" s="100"/>
      <c r="CL84" s="100"/>
      <c r="CM84" s="100"/>
      <c r="CN84" s="100"/>
      <c r="CO84" s="100"/>
      <c r="CP84" s="100"/>
      <c r="CQ84" s="100"/>
      <c r="CR84" s="100"/>
      <c r="CS84" s="100"/>
      <c r="CT84" s="100"/>
      <c r="CU84" s="100"/>
      <c r="CV84" s="100"/>
      <c r="CW84" s="100"/>
      <c r="CX84" s="100"/>
      <c r="CY84" s="100"/>
      <c r="CZ84" s="100"/>
      <c r="DA84" s="100"/>
      <c r="DB84" s="100"/>
      <c r="DC84" s="103"/>
      <c r="DD84" s="105"/>
      <c r="DE84" s="105"/>
      <c r="DF84" s="105"/>
      <c r="DG84" s="105"/>
      <c r="DH84" s="105"/>
      <c r="DI84" s="105"/>
      <c r="DJ84" s="105"/>
      <c r="DK84" s="105"/>
      <c r="DL84" s="105"/>
      <c r="DM84" s="105"/>
      <c r="DN84" s="105"/>
      <c r="DO84" s="105"/>
      <c r="DP84" s="105"/>
    </row>
    <row r="85" spans="1:120">
      <c r="A85" s="54"/>
      <c r="B85" s="54"/>
      <c r="C85" s="100"/>
      <c r="D85" s="100"/>
      <c r="E85" s="100"/>
      <c r="F85" s="100"/>
      <c r="G85" s="104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4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0"/>
      <c r="AX85" s="100"/>
      <c r="AY85" s="100"/>
      <c r="AZ85" s="100"/>
      <c r="BA85" s="100"/>
      <c r="BB85" s="100"/>
      <c r="BC85" s="100"/>
      <c r="BD85" s="100"/>
      <c r="BE85" s="100"/>
      <c r="BF85" s="100"/>
      <c r="BG85" s="100"/>
      <c r="BH85" s="100"/>
      <c r="BI85" s="100"/>
      <c r="BJ85" s="100"/>
      <c r="BK85" s="100"/>
      <c r="BL85" s="100"/>
      <c r="BM85" s="100"/>
      <c r="BN85" s="100"/>
      <c r="BO85" s="100"/>
      <c r="BP85" s="100"/>
      <c r="BQ85" s="100"/>
      <c r="BR85" s="100"/>
      <c r="BS85" s="100"/>
      <c r="BT85" s="100"/>
      <c r="BU85" s="100"/>
      <c r="BV85" s="100"/>
      <c r="BW85" s="100"/>
      <c r="BX85" s="100"/>
      <c r="BY85" s="100"/>
      <c r="BZ85" s="100"/>
      <c r="CA85" s="100"/>
      <c r="CB85" s="100"/>
      <c r="CC85" s="100"/>
      <c r="CD85" s="100"/>
      <c r="CE85" s="100"/>
      <c r="CF85" s="100"/>
      <c r="CG85" s="100"/>
      <c r="CH85" s="100"/>
      <c r="CI85" s="100"/>
      <c r="CJ85" s="100"/>
      <c r="CK85" s="100"/>
      <c r="CL85" s="100"/>
      <c r="CM85" s="100"/>
      <c r="CN85" s="100"/>
      <c r="CO85" s="100"/>
      <c r="CP85" s="100"/>
      <c r="CQ85" s="100"/>
      <c r="CR85" s="100"/>
      <c r="CS85" s="100"/>
      <c r="CT85" s="100"/>
      <c r="CU85" s="100"/>
      <c r="CV85" s="100"/>
      <c r="CW85" s="100"/>
      <c r="CX85" s="100"/>
      <c r="CY85" s="100"/>
      <c r="CZ85" s="100"/>
      <c r="DA85" s="100"/>
      <c r="DB85" s="100"/>
      <c r="DC85" s="103"/>
      <c r="DD85" s="105"/>
      <c r="DE85" s="105"/>
      <c r="DF85" s="105"/>
      <c r="DG85" s="105"/>
      <c r="DH85" s="105"/>
      <c r="DI85" s="105"/>
      <c r="DJ85" s="105"/>
      <c r="DK85" s="105"/>
      <c r="DL85" s="105"/>
      <c r="DM85" s="105"/>
      <c r="DN85" s="105"/>
      <c r="DO85" s="105"/>
      <c r="DP85" s="105"/>
    </row>
    <row r="86" spans="1:120">
      <c r="A86" s="54"/>
      <c r="B86" s="54"/>
      <c r="C86" s="100"/>
      <c r="D86" s="100"/>
      <c r="E86" s="100"/>
      <c r="F86" s="100"/>
      <c r="G86" s="104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4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  <c r="BH86" s="100"/>
      <c r="BI86" s="100"/>
      <c r="BJ86" s="100"/>
      <c r="BK86" s="100"/>
      <c r="BL86" s="100"/>
      <c r="BM86" s="100"/>
      <c r="BN86" s="100"/>
      <c r="BO86" s="100"/>
      <c r="BP86" s="100"/>
      <c r="BQ86" s="100"/>
      <c r="BR86" s="100"/>
      <c r="BS86" s="100"/>
      <c r="BT86" s="100"/>
      <c r="BU86" s="100"/>
      <c r="BV86" s="100"/>
      <c r="BW86" s="100"/>
      <c r="BX86" s="100"/>
      <c r="BY86" s="100"/>
      <c r="BZ86" s="100"/>
      <c r="CA86" s="100"/>
      <c r="CB86" s="100"/>
      <c r="CC86" s="100"/>
      <c r="CD86" s="100"/>
      <c r="CE86" s="100"/>
      <c r="CF86" s="100"/>
      <c r="CG86" s="100"/>
      <c r="CH86" s="100"/>
      <c r="CI86" s="100"/>
      <c r="CJ86" s="100"/>
      <c r="CK86" s="100"/>
      <c r="CL86" s="100"/>
      <c r="CM86" s="100"/>
      <c r="CN86" s="100"/>
      <c r="CO86" s="100"/>
      <c r="CP86" s="100"/>
      <c r="CQ86" s="100"/>
      <c r="CR86" s="100"/>
      <c r="CS86" s="100"/>
      <c r="CT86" s="100"/>
      <c r="CU86" s="100"/>
      <c r="CV86" s="100"/>
      <c r="CW86" s="100"/>
      <c r="CX86" s="100"/>
      <c r="CY86" s="100"/>
      <c r="CZ86" s="100"/>
      <c r="DA86" s="100"/>
      <c r="DB86" s="100"/>
      <c r="DC86" s="103"/>
      <c r="DD86" s="105"/>
      <c r="DE86" s="105"/>
      <c r="DF86" s="105"/>
      <c r="DG86" s="105"/>
      <c r="DH86" s="105"/>
      <c r="DI86" s="105"/>
      <c r="DJ86" s="105"/>
      <c r="DK86" s="105"/>
      <c r="DL86" s="105"/>
      <c r="DM86" s="105"/>
      <c r="DN86" s="105"/>
      <c r="DO86" s="105"/>
      <c r="DP86" s="105"/>
    </row>
    <row r="87" spans="1:120">
      <c r="A87" s="54"/>
      <c r="B87" s="54"/>
      <c r="C87" s="100"/>
      <c r="D87" s="100"/>
      <c r="E87" s="100"/>
      <c r="F87" s="100"/>
      <c r="G87" s="104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4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0"/>
      <c r="BI87" s="100"/>
      <c r="BJ87" s="100"/>
      <c r="BK87" s="100"/>
      <c r="BL87" s="100"/>
      <c r="BM87" s="100"/>
      <c r="BN87" s="100"/>
      <c r="BO87" s="100"/>
      <c r="BP87" s="100"/>
      <c r="BQ87" s="100"/>
      <c r="BR87" s="100"/>
      <c r="BS87" s="100"/>
      <c r="BT87" s="100"/>
      <c r="BU87" s="100"/>
      <c r="BV87" s="100"/>
      <c r="BW87" s="100"/>
      <c r="BX87" s="100"/>
      <c r="BY87" s="100"/>
      <c r="BZ87" s="100"/>
      <c r="CA87" s="100"/>
      <c r="CB87" s="100"/>
      <c r="CC87" s="100"/>
      <c r="CD87" s="100"/>
      <c r="CE87" s="100"/>
      <c r="CF87" s="100"/>
      <c r="CG87" s="100"/>
      <c r="CH87" s="100"/>
      <c r="CI87" s="100"/>
      <c r="CJ87" s="100"/>
      <c r="CK87" s="100"/>
      <c r="CL87" s="100"/>
      <c r="CM87" s="100"/>
      <c r="CN87" s="100"/>
      <c r="CO87" s="100"/>
      <c r="CP87" s="100"/>
      <c r="CQ87" s="100"/>
      <c r="CR87" s="100"/>
      <c r="CS87" s="100"/>
      <c r="CT87" s="100"/>
      <c r="CU87" s="100"/>
      <c r="CV87" s="100"/>
      <c r="CW87" s="100"/>
      <c r="CX87" s="100"/>
      <c r="CY87" s="100"/>
      <c r="CZ87" s="100"/>
      <c r="DA87" s="100"/>
      <c r="DB87" s="100"/>
      <c r="DC87" s="103"/>
      <c r="DD87" s="105"/>
      <c r="DE87" s="105"/>
      <c r="DF87" s="105"/>
      <c r="DG87" s="105"/>
      <c r="DH87" s="105"/>
      <c r="DI87" s="105"/>
      <c r="DJ87" s="105"/>
      <c r="DK87" s="105"/>
      <c r="DL87" s="105"/>
      <c r="DM87" s="105"/>
      <c r="DN87" s="105"/>
      <c r="DO87" s="105"/>
      <c r="DP87" s="105"/>
    </row>
    <row r="88" spans="1:120">
      <c r="A88" s="54"/>
      <c r="B88" s="54"/>
      <c r="C88" s="100"/>
      <c r="D88" s="100"/>
      <c r="E88" s="100"/>
      <c r="F88" s="100"/>
      <c r="G88" s="104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4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  <c r="CT88" s="100"/>
      <c r="CU88" s="100"/>
      <c r="CV88" s="100"/>
      <c r="CW88" s="100"/>
      <c r="CX88" s="100"/>
      <c r="CY88" s="100"/>
      <c r="CZ88" s="100"/>
      <c r="DA88" s="100"/>
      <c r="DB88" s="100"/>
      <c r="DC88" s="103"/>
      <c r="DD88" s="105"/>
      <c r="DE88" s="105"/>
      <c r="DF88" s="105"/>
      <c r="DG88" s="105"/>
      <c r="DH88" s="105"/>
      <c r="DI88" s="105"/>
      <c r="DJ88" s="105"/>
      <c r="DK88" s="105"/>
      <c r="DL88" s="105"/>
      <c r="DM88" s="105"/>
      <c r="DN88" s="105"/>
      <c r="DO88" s="105"/>
      <c r="DP88" s="105"/>
    </row>
    <row r="89" spans="1:120">
      <c r="A89" s="54"/>
      <c r="B89" s="54"/>
      <c r="C89" s="100"/>
      <c r="D89" s="100"/>
      <c r="E89" s="100"/>
      <c r="F89" s="100"/>
      <c r="G89" s="104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4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  <c r="BH89" s="100"/>
      <c r="BI89" s="100"/>
      <c r="BJ89" s="100"/>
      <c r="BK89" s="100"/>
      <c r="BL89" s="100"/>
      <c r="BM89" s="100"/>
      <c r="BN89" s="100"/>
      <c r="BO89" s="100"/>
      <c r="BP89" s="100"/>
      <c r="BQ89" s="100"/>
      <c r="BR89" s="100"/>
      <c r="BS89" s="100"/>
      <c r="BT89" s="100"/>
      <c r="BU89" s="100"/>
      <c r="BV89" s="100"/>
      <c r="BW89" s="100"/>
      <c r="BX89" s="100"/>
      <c r="BY89" s="100"/>
      <c r="BZ89" s="100"/>
      <c r="CA89" s="100"/>
      <c r="CB89" s="100"/>
      <c r="CC89" s="100"/>
      <c r="CD89" s="100"/>
      <c r="CE89" s="100"/>
      <c r="CF89" s="100"/>
      <c r="CG89" s="100"/>
      <c r="CH89" s="100"/>
      <c r="CI89" s="100"/>
      <c r="CJ89" s="100"/>
      <c r="CK89" s="100"/>
      <c r="CL89" s="100"/>
      <c r="CM89" s="100"/>
      <c r="CN89" s="100"/>
      <c r="CO89" s="100"/>
      <c r="CP89" s="100"/>
      <c r="CQ89" s="100"/>
      <c r="CR89" s="100"/>
      <c r="CS89" s="100"/>
      <c r="CT89" s="100"/>
      <c r="CU89" s="100"/>
      <c r="CV89" s="100"/>
      <c r="CW89" s="100"/>
      <c r="CX89" s="100"/>
      <c r="CY89" s="100"/>
      <c r="CZ89" s="100"/>
      <c r="DA89" s="100"/>
      <c r="DB89" s="100"/>
      <c r="DC89" s="103"/>
      <c r="DD89" s="105"/>
      <c r="DE89" s="105"/>
      <c r="DF89" s="105"/>
      <c r="DG89" s="105"/>
      <c r="DH89" s="105"/>
      <c r="DI89" s="105"/>
      <c r="DJ89" s="105"/>
      <c r="DK89" s="105"/>
      <c r="DL89" s="105"/>
      <c r="DM89" s="105"/>
      <c r="DN89" s="105"/>
      <c r="DO89" s="105"/>
      <c r="DP89" s="105"/>
    </row>
    <row r="90" spans="1:120">
      <c r="A90" s="54"/>
      <c r="B90" s="54"/>
      <c r="C90" s="54"/>
      <c r="D90" s="54"/>
      <c r="E90" s="54"/>
      <c r="F90" s="54"/>
      <c r="G90" s="106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106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4"/>
      <c r="BG90" s="54"/>
      <c r="BH90" s="54"/>
      <c r="BI90" s="54"/>
      <c r="BJ90" s="54"/>
      <c r="BK90" s="54"/>
      <c r="BL90" s="54"/>
      <c r="BM90" s="54"/>
      <c r="BN90" s="54"/>
      <c r="BO90" s="54"/>
      <c r="BP90" s="54"/>
      <c r="BQ90" s="54"/>
      <c r="BR90" s="54"/>
      <c r="BS90" s="54"/>
      <c r="BT90" s="54"/>
      <c r="BU90" s="54"/>
      <c r="BV90" s="54"/>
      <c r="BW90" s="54"/>
      <c r="BX90" s="54"/>
      <c r="BY90" s="54"/>
      <c r="BZ90" s="54"/>
      <c r="CA90" s="54"/>
      <c r="CB90" s="54"/>
      <c r="CC90" s="54"/>
      <c r="CD90" s="54"/>
      <c r="CE90" s="54"/>
      <c r="CF90" s="54"/>
      <c r="CG90" s="54"/>
      <c r="CH90" s="54"/>
      <c r="CI90" s="54"/>
      <c r="CJ90" s="54"/>
      <c r="CK90" s="54"/>
      <c r="CL90" s="54"/>
      <c r="CM90" s="54"/>
      <c r="CN90" s="54"/>
      <c r="CO90" s="54"/>
      <c r="CP90" s="54"/>
      <c r="CQ90" s="54"/>
      <c r="CR90" s="54"/>
      <c r="CS90" s="54"/>
      <c r="CT90" s="54"/>
      <c r="CU90" s="54"/>
      <c r="CV90" s="54"/>
      <c r="CW90" s="54"/>
      <c r="CX90" s="54"/>
      <c r="CY90" s="54"/>
      <c r="CZ90" s="54"/>
      <c r="DA90" s="54"/>
      <c r="DB90" s="54"/>
    </row>
    <row r="91" spans="1:120">
      <c r="A91" s="54"/>
      <c r="B91" s="54"/>
      <c r="C91" s="54"/>
      <c r="D91" s="54"/>
      <c r="E91" s="54"/>
      <c r="F91" s="54"/>
      <c r="G91" s="106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106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  <c r="BH91" s="54"/>
      <c r="BI91" s="54"/>
      <c r="BJ91" s="54"/>
      <c r="BK91" s="54"/>
      <c r="BL91" s="54"/>
      <c r="BM91" s="54"/>
      <c r="BN91" s="54"/>
      <c r="BO91" s="54"/>
      <c r="BP91" s="54"/>
      <c r="BQ91" s="54"/>
      <c r="BR91" s="54"/>
      <c r="BS91" s="54"/>
      <c r="BT91" s="54"/>
      <c r="BU91" s="54"/>
      <c r="BV91" s="54"/>
      <c r="BW91" s="54"/>
      <c r="BX91" s="54"/>
      <c r="BY91" s="54"/>
      <c r="BZ91" s="54"/>
      <c r="CA91" s="54"/>
      <c r="CB91" s="54"/>
      <c r="CC91" s="54"/>
      <c r="CD91" s="54"/>
      <c r="CE91" s="54"/>
      <c r="CF91" s="54"/>
      <c r="CG91" s="54"/>
      <c r="CH91" s="54"/>
      <c r="CI91" s="54"/>
      <c r="CJ91" s="54"/>
      <c r="CK91" s="54"/>
      <c r="CL91" s="54"/>
      <c r="CM91" s="54"/>
      <c r="CN91" s="54"/>
      <c r="CO91" s="54"/>
      <c r="CP91" s="54"/>
      <c r="CQ91" s="54"/>
      <c r="CR91" s="54"/>
      <c r="CS91" s="54"/>
      <c r="CT91" s="54"/>
      <c r="CU91" s="54"/>
      <c r="CV91" s="54"/>
      <c r="CW91" s="54"/>
      <c r="CX91" s="54"/>
      <c r="CY91" s="54"/>
      <c r="CZ91" s="54"/>
      <c r="DA91" s="54"/>
      <c r="DB91" s="54"/>
    </row>
    <row r="92" spans="1:120">
      <c r="A92" s="54"/>
      <c r="B92" s="54"/>
      <c r="C92" s="54"/>
      <c r="D92" s="54"/>
      <c r="E92" s="54"/>
      <c r="F92" s="54"/>
      <c r="G92" s="106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106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  <c r="BM92" s="54"/>
      <c r="BN92" s="54"/>
      <c r="BO92" s="54"/>
      <c r="BP92" s="54"/>
      <c r="BQ92" s="54"/>
      <c r="BR92" s="54"/>
      <c r="BS92" s="54"/>
      <c r="BT92" s="54"/>
      <c r="BU92" s="54"/>
      <c r="BV92" s="54"/>
      <c r="BW92" s="54"/>
      <c r="BX92" s="54"/>
      <c r="BY92" s="54"/>
      <c r="BZ92" s="54"/>
      <c r="CA92" s="54"/>
      <c r="CB92" s="54"/>
      <c r="CC92" s="54"/>
      <c r="CD92" s="54"/>
      <c r="CE92" s="54"/>
      <c r="CF92" s="54"/>
      <c r="CG92" s="54"/>
      <c r="CH92" s="54"/>
      <c r="CI92" s="54"/>
      <c r="CJ92" s="54"/>
      <c r="CK92" s="54"/>
      <c r="CL92" s="54"/>
      <c r="CM92" s="54"/>
      <c r="CN92" s="54"/>
      <c r="CO92" s="54"/>
      <c r="CP92" s="54"/>
      <c r="CQ92" s="54"/>
      <c r="CR92" s="54"/>
      <c r="CS92" s="54"/>
      <c r="CT92" s="54"/>
      <c r="CU92" s="54"/>
      <c r="CV92" s="54"/>
      <c r="CW92" s="54"/>
      <c r="CX92" s="54"/>
      <c r="CY92" s="54"/>
      <c r="CZ92" s="54"/>
      <c r="DA92" s="54"/>
      <c r="DB92" s="54"/>
    </row>
    <row r="93" spans="1:120">
      <c r="A93" s="54"/>
      <c r="B93" s="54"/>
      <c r="C93" s="54"/>
      <c r="D93" s="54"/>
      <c r="E93" s="54"/>
      <c r="F93" s="54"/>
      <c r="G93" s="106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106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  <c r="BH93" s="54"/>
      <c r="BI93" s="54"/>
      <c r="BJ93" s="54"/>
      <c r="BK93" s="54"/>
      <c r="BL93" s="54"/>
      <c r="BM93" s="54"/>
      <c r="BN93" s="54"/>
      <c r="BO93" s="54"/>
      <c r="BP93" s="54"/>
      <c r="BQ93" s="54"/>
      <c r="BR93" s="54"/>
      <c r="BS93" s="54"/>
      <c r="BT93" s="54"/>
      <c r="BU93" s="54"/>
      <c r="BV93" s="54"/>
      <c r="BW93" s="54"/>
      <c r="BX93" s="54"/>
      <c r="BY93" s="54"/>
      <c r="BZ93" s="54"/>
      <c r="CA93" s="54"/>
      <c r="CB93" s="54"/>
      <c r="CC93" s="54"/>
      <c r="CD93" s="54"/>
      <c r="CE93" s="54"/>
      <c r="CF93" s="54"/>
      <c r="CG93" s="54"/>
      <c r="CH93" s="54"/>
      <c r="CI93" s="54"/>
      <c r="CJ93" s="54"/>
      <c r="CK93" s="54"/>
      <c r="CL93" s="54"/>
      <c r="CM93" s="54"/>
      <c r="CN93" s="54"/>
      <c r="CO93" s="54"/>
      <c r="CP93" s="54"/>
      <c r="CQ93" s="54"/>
      <c r="CR93" s="54"/>
      <c r="CS93" s="54"/>
      <c r="CT93" s="54"/>
      <c r="CU93" s="54"/>
      <c r="CV93" s="54"/>
      <c r="CW93" s="54"/>
      <c r="CX93" s="54"/>
      <c r="CY93" s="54"/>
      <c r="CZ93" s="54"/>
      <c r="DA93" s="54"/>
      <c r="DB93" s="54"/>
    </row>
    <row r="94" spans="1:120">
      <c r="A94" s="54"/>
      <c r="B94" s="54"/>
      <c r="C94" s="54"/>
      <c r="D94" s="54"/>
      <c r="E94" s="54"/>
      <c r="F94" s="54"/>
      <c r="G94" s="106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106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  <c r="BA94" s="54"/>
      <c r="BB94" s="54"/>
      <c r="BC94" s="54"/>
      <c r="BD94" s="54"/>
      <c r="BE94" s="54"/>
      <c r="BF94" s="54"/>
      <c r="BG94" s="54"/>
      <c r="BH94" s="54"/>
      <c r="BI94" s="54"/>
      <c r="BJ94" s="54"/>
      <c r="BK94" s="54"/>
      <c r="BL94" s="54"/>
      <c r="BM94" s="54"/>
      <c r="BN94" s="54"/>
      <c r="BO94" s="54"/>
      <c r="BP94" s="54"/>
      <c r="BQ94" s="54"/>
      <c r="BR94" s="54"/>
      <c r="BS94" s="54"/>
      <c r="BT94" s="54"/>
      <c r="BU94" s="54"/>
      <c r="BV94" s="54"/>
      <c r="BW94" s="54"/>
      <c r="BX94" s="54"/>
      <c r="BY94" s="54"/>
      <c r="BZ94" s="54"/>
      <c r="CA94" s="54"/>
      <c r="CB94" s="54"/>
      <c r="CC94" s="54"/>
      <c r="CD94" s="54"/>
      <c r="CE94" s="54"/>
      <c r="CF94" s="54"/>
      <c r="CG94" s="54"/>
      <c r="CH94" s="54"/>
      <c r="CI94" s="54"/>
      <c r="CJ94" s="54"/>
      <c r="CK94" s="54"/>
      <c r="CL94" s="54"/>
      <c r="CM94" s="54"/>
      <c r="CN94" s="54"/>
      <c r="CO94" s="54"/>
      <c r="CP94" s="54"/>
      <c r="CQ94" s="54"/>
      <c r="CR94" s="54"/>
      <c r="CS94" s="54"/>
      <c r="CT94" s="54"/>
      <c r="CU94" s="54"/>
      <c r="CV94" s="54"/>
      <c r="CW94" s="54"/>
      <c r="CX94" s="54"/>
      <c r="CY94" s="54"/>
      <c r="CZ94" s="54"/>
      <c r="DA94" s="54"/>
      <c r="DB94" s="54"/>
    </row>
    <row r="95" spans="1:120">
      <c r="A95" s="54"/>
      <c r="B95" s="54"/>
      <c r="C95" s="54"/>
      <c r="D95" s="54"/>
      <c r="E95" s="54"/>
      <c r="F95" s="54"/>
      <c r="G95" s="106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106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I95" s="54"/>
      <c r="BJ95" s="54"/>
      <c r="BK95" s="54"/>
      <c r="BL95" s="54"/>
      <c r="BM95" s="54"/>
      <c r="BN95" s="54"/>
      <c r="BO95" s="54"/>
      <c r="BP95" s="54"/>
      <c r="BQ95" s="54"/>
      <c r="BR95" s="54"/>
      <c r="BS95" s="54"/>
      <c r="BT95" s="54"/>
      <c r="BU95" s="54"/>
      <c r="BV95" s="54"/>
      <c r="BW95" s="54"/>
      <c r="BX95" s="54"/>
      <c r="BY95" s="54"/>
      <c r="BZ95" s="54"/>
      <c r="CA95" s="54"/>
      <c r="CB95" s="54"/>
      <c r="CC95" s="54"/>
      <c r="CD95" s="54"/>
      <c r="CE95" s="54"/>
      <c r="CF95" s="54"/>
      <c r="CG95" s="54"/>
      <c r="CH95" s="54"/>
      <c r="CI95" s="54"/>
      <c r="CJ95" s="54"/>
      <c r="CK95" s="54"/>
      <c r="CL95" s="54"/>
      <c r="CM95" s="54"/>
      <c r="CN95" s="54"/>
      <c r="CO95" s="54"/>
      <c r="CP95" s="54"/>
      <c r="CQ95" s="54"/>
      <c r="CR95" s="54"/>
      <c r="CS95" s="54"/>
      <c r="CT95" s="54"/>
      <c r="CU95" s="54"/>
      <c r="CV95" s="54"/>
      <c r="CW95" s="54"/>
      <c r="CX95" s="54"/>
      <c r="CY95" s="54"/>
      <c r="CZ95" s="54"/>
      <c r="DA95" s="54"/>
      <c r="DB95" s="54"/>
    </row>
    <row r="96" spans="1:120">
      <c r="A96" s="54"/>
      <c r="B96" s="54"/>
      <c r="C96" s="54"/>
      <c r="D96" s="54"/>
      <c r="E96" s="54"/>
      <c r="F96" s="54"/>
      <c r="G96" s="106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106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  <c r="BX96" s="54"/>
      <c r="BY96" s="54"/>
      <c r="BZ96" s="54"/>
      <c r="CA96" s="54"/>
      <c r="CB96" s="54"/>
      <c r="CC96" s="54"/>
      <c r="CD96" s="54"/>
      <c r="CE96" s="54"/>
      <c r="CF96" s="54"/>
      <c r="CG96" s="54"/>
      <c r="CH96" s="54"/>
      <c r="CI96" s="54"/>
      <c r="CJ96" s="54"/>
      <c r="CK96" s="54"/>
      <c r="CL96" s="54"/>
      <c r="CM96" s="54"/>
      <c r="CN96" s="54"/>
      <c r="CO96" s="54"/>
      <c r="CP96" s="54"/>
      <c r="CQ96" s="54"/>
      <c r="CR96" s="54"/>
      <c r="CS96" s="54"/>
      <c r="CT96" s="54"/>
      <c r="CU96" s="54"/>
      <c r="CV96" s="54"/>
      <c r="CW96" s="54"/>
      <c r="CX96" s="54"/>
      <c r="CY96" s="54"/>
      <c r="CZ96" s="54"/>
      <c r="DA96" s="54"/>
      <c r="DB96" s="54"/>
    </row>
    <row r="97" spans="1:120">
      <c r="A97" s="54"/>
      <c r="B97" s="54"/>
      <c r="C97" s="54"/>
      <c r="D97" s="54"/>
      <c r="E97" s="54"/>
      <c r="F97" s="54"/>
      <c r="G97" s="106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106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  <c r="CD97" s="54"/>
      <c r="CE97" s="54"/>
      <c r="CF97" s="54"/>
      <c r="CG97" s="54"/>
      <c r="CH97" s="54"/>
      <c r="CI97" s="54"/>
      <c r="CJ97" s="54"/>
      <c r="CK97" s="54"/>
      <c r="CL97" s="54"/>
      <c r="CM97" s="54"/>
      <c r="CN97" s="54"/>
      <c r="CO97" s="54"/>
      <c r="CP97" s="54"/>
      <c r="CQ97" s="54"/>
      <c r="CR97" s="54"/>
      <c r="CS97" s="54"/>
      <c r="CT97" s="54"/>
      <c r="CU97" s="54"/>
      <c r="CV97" s="54"/>
      <c r="CW97" s="54"/>
      <c r="CX97" s="54"/>
      <c r="CY97" s="54"/>
      <c r="CZ97" s="54"/>
      <c r="DA97" s="54"/>
      <c r="DB97" s="54"/>
    </row>
    <row r="98" spans="1:120">
      <c r="A98" s="54"/>
      <c r="B98" s="54"/>
      <c r="C98" s="54"/>
      <c r="D98" s="54"/>
      <c r="E98" s="54"/>
      <c r="F98" s="54"/>
      <c r="G98" s="106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106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  <c r="BX98" s="54"/>
      <c r="BY98" s="54"/>
      <c r="BZ98" s="54"/>
      <c r="CA98" s="54"/>
      <c r="CB98" s="54"/>
      <c r="CC98" s="54"/>
      <c r="CD98" s="54"/>
      <c r="CE98" s="54"/>
      <c r="CF98" s="54"/>
      <c r="CG98" s="54"/>
      <c r="CH98" s="54"/>
      <c r="CI98" s="54"/>
      <c r="CJ98" s="54"/>
      <c r="CK98" s="54"/>
      <c r="CL98" s="54"/>
      <c r="CM98" s="54"/>
      <c r="CN98" s="54"/>
      <c r="CO98" s="54"/>
      <c r="CP98" s="54"/>
      <c r="CQ98" s="54"/>
      <c r="CR98" s="54"/>
      <c r="CS98" s="54"/>
      <c r="CT98" s="54"/>
      <c r="CU98" s="54"/>
      <c r="CV98" s="54"/>
      <c r="CW98" s="54"/>
      <c r="CX98" s="54"/>
      <c r="CY98" s="54"/>
      <c r="CZ98" s="54"/>
      <c r="DA98" s="54"/>
      <c r="DB98" s="54"/>
    </row>
    <row r="99" spans="1:120">
      <c r="A99" s="54"/>
      <c r="B99" s="54"/>
      <c r="C99" s="54"/>
      <c r="D99" s="54"/>
      <c r="E99" s="54"/>
      <c r="F99" s="54"/>
      <c r="G99" s="106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106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54"/>
      <c r="BE99" s="54"/>
      <c r="BF99" s="54"/>
      <c r="BG99" s="54"/>
      <c r="BH99" s="54"/>
      <c r="BI99" s="54"/>
      <c r="BJ99" s="54"/>
      <c r="BK99" s="54"/>
      <c r="BL99" s="54"/>
      <c r="BM99" s="54"/>
      <c r="BN99" s="54"/>
      <c r="BO99" s="54"/>
      <c r="BP99" s="54"/>
      <c r="BQ99" s="54"/>
      <c r="BR99" s="54"/>
      <c r="BS99" s="54"/>
      <c r="BT99" s="54"/>
      <c r="BU99" s="54"/>
      <c r="BV99" s="54"/>
      <c r="BW99" s="54"/>
      <c r="BX99" s="54"/>
      <c r="BY99" s="54"/>
      <c r="BZ99" s="54"/>
      <c r="CA99" s="54"/>
      <c r="CB99" s="54"/>
      <c r="CC99" s="54"/>
      <c r="CD99" s="54"/>
      <c r="CE99" s="54"/>
      <c r="CF99" s="54"/>
      <c r="CG99" s="54"/>
      <c r="CH99" s="54"/>
      <c r="CI99" s="54"/>
      <c r="CJ99" s="54"/>
      <c r="CK99" s="54"/>
      <c r="CL99" s="54"/>
      <c r="CM99" s="54"/>
      <c r="CN99" s="54"/>
      <c r="CO99" s="54"/>
      <c r="CP99" s="54"/>
      <c r="CQ99" s="54"/>
      <c r="CR99" s="54"/>
      <c r="CS99" s="54"/>
      <c r="CT99" s="54"/>
      <c r="CU99" s="54"/>
      <c r="CV99" s="54"/>
      <c r="CW99" s="54"/>
      <c r="CX99" s="54"/>
      <c r="CY99" s="54"/>
      <c r="CZ99" s="54"/>
      <c r="DA99" s="54"/>
      <c r="DB99" s="54"/>
    </row>
    <row r="100" spans="1:120">
      <c r="A100" s="54"/>
      <c r="B100" s="54"/>
      <c r="C100" s="54"/>
      <c r="D100" s="54"/>
      <c r="E100" s="54"/>
      <c r="F100" s="54"/>
      <c r="G100" s="106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106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4"/>
      <c r="CI100" s="54"/>
      <c r="CJ100" s="54"/>
      <c r="CK100" s="54"/>
      <c r="CL100" s="54"/>
      <c r="CM100" s="54"/>
      <c r="CN100" s="54"/>
      <c r="CO100" s="54"/>
      <c r="CP100" s="54"/>
      <c r="CQ100" s="54"/>
      <c r="CR100" s="54"/>
      <c r="CS100" s="54"/>
      <c r="CT100" s="54"/>
      <c r="CU100" s="54"/>
      <c r="CV100" s="54"/>
      <c r="CW100" s="54"/>
      <c r="CX100" s="54"/>
      <c r="CY100" s="54"/>
      <c r="CZ100" s="54"/>
      <c r="DA100" s="54"/>
      <c r="DB100" s="54"/>
    </row>
    <row r="101" spans="1:120" s="36" customFormat="1">
      <c r="A101" s="54"/>
      <c r="B101" s="54"/>
      <c r="C101" s="54"/>
      <c r="D101" s="54"/>
      <c r="E101" s="54"/>
      <c r="F101" s="54"/>
      <c r="G101" s="106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106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54"/>
      <c r="BE101" s="54"/>
      <c r="BF101" s="54"/>
      <c r="BG101" s="54"/>
      <c r="BH101" s="54"/>
      <c r="BI101" s="54"/>
      <c r="BJ101" s="54"/>
      <c r="BK101" s="54"/>
      <c r="BL101" s="54"/>
      <c r="BM101" s="54"/>
      <c r="BN101" s="54"/>
      <c r="BO101" s="54"/>
      <c r="BP101" s="54"/>
      <c r="BQ101" s="54"/>
      <c r="BR101" s="54"/>
      <c r="BS101" s="54"/>
      <c r="BT101" s="54"/>
      <c r="BU101" s="54"/>
      <c r="BV101" s="54"/>
      <c r="BW101" s="54"/>
      <c r="BX101" s="54"/>
      <c r="BY101" s="54"/>
      <c r="BZ101" s="54"/>
      <c r="CA101" s="54"/>
      <c r="CB101" s="54"/>
      <c r="CC101" s="54"/>
      <c r="CD101" s="54"/>
      <c r="CE101" s="54"/>
      <c r="CF101" s="54"/>
      <c r="CG101" s="54"/>
      <c r="CH101" s="54"/>
      <c r="CI101" s="54"/>
      <c r="CJ101" s="54"/>
      <c r="CK101" s="54"/>
      <c r="CL101" s="54"/>
      <c r="CM101" s="54"/>
      <c r="CN101" s="54"/>
      <c r="CO101" s="54"/>
      <c r="CP101" s="54"/>
      <c r="CQ101" s="54"/>
      <c r="CR101" s="54"/>
      <c r="CS101" s="54"/>
      <c r="CT101" s="54"/>
      <c r="CU101" s="54"/>
      <c r="CV101" s="54"/>
      <c r="CW101" s="54"/>
      <c r="CX101" s="54"/>
      <c r="CY101" s="54"/>
      <c r="CZ101" s="54"/>
      <c r="DA101" s="54"/>
      <c r="DB101" s="54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</row>
    <row r="102" spans="1:120" s="36" customFormat="1">
      <c r="A102" s="54"/>
      <c r="B102" s="54"/>
      <c r="C102" s="54"/>
      <c r="D102" s="54"/>
      <c r="E102" s="54"/>
      <c r="F102" s="54"/>
      <c r="G102" s="106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106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  <c r="BF102" s="54"/>
      <c r="BG102" s="54"/>
      <c r="BH102" s="54"/>
      <c r="BI102" s="54"/>
      <c r="BJ102" s="54"/>
      <c r="BK102" s="54"/>
      <c r="BL102" s="54"/>
      <c r="BM102" s="54"/>
      <c r="BN102" s="54"/>
      <c r="BO102" s="54"/>
      <c r="BP102" s="54"/>
      <c r="BQ102" s="54"/>
      <c r="BR102" s="54"/>
      <c r="BS102" s="54"/>
      <c r="BT102" s="54"/>
      <c r="BU102" s="54"/>
      <c r="BV102" s="54"/>
      <c r="BW102" s="54"/>
      <c r="BX102" s="54"/>
      <c r="BY102" s="54"/>
      <c r="BZ102" s="54"/>
      <c r="CA102" s="54"/>
      <c r="CB102" s="54"/>
      <c r="CC102" s="54"/>
      <c r="CD102" s="54"/>
      <c r="CE102" s="54"/>
      <c r="CF102" s="54"/>
      <c r="CG102" s="54"/>
      <c r="CH102" s="54"/>
      <c r="CI102" s="54"/>
      <c r="CJ102" s="54"/>
      <c r="CK102" s="54"/>
      <c r="CL102" s="54"/>
      <c r="CM102" s="54"/>
      <c r="CN102" s="54"/>
      <c r="CO102" s="54"/>
      <c r="CP102" s="54"/>
      <c r="CQ102" s="54"/>
      <c r="CR102" s="54"/>
      <c r="CS102" s="54"/>
      <c r="CT102" s="54"/>
      <c r="CU102" s="54"/>
      <c r="CV102" s="54"/>
      <c r="CW102" s="54"/>
      <c r="CX102" s="54"/>
      <c r="CY102" s="54"/>
      <c r="CZ102" s="54"/>
      <c r="DA102" s="54"/>
      <c r="DB102" s="54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</row>
    <row r="103" spans="1:120" s="36" customFormat="1">
      <c r="A103" s="54"/>
      <c r="B103" s="54"/>
      <c r="C103" s="54"/>
      <c r="D103" s="54"/>
      <c r="E103" s="54"/>
      <c r="F103" s="54"/>
      <c r="G103" s="106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106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  <c r="BH103" s="54"/>
      <c r="BI103" s="54"/>
      <c r="BJ103" s="54"/>
      <c r="BK103" s="54"/>
      <c r="BL103" s="54"/>
      <c r="BM103" s="54"/>
      <c r="BN103" s="54"/>
      <c r="BO103" s="54"/>
      <c r="BP103" s="54"/>
      <c r="BQ103" s="54"/>
      <c r="BR103" s="54"/>
      <c r="BS103" s="54"/>
      <c r="BT103" s="54"/>
      <c r="BU103" s="54"/>
      <c r="BV103" s="54"/>
      <c r="BW103" s="54"/>
      <c r="BX103" s="54"/>
      <c r="BY103" s="54"/>
      <c r="BZ103" s="54"/>
      <c r="CA103" s="54"/>
      <c r="CB103" s="54"/>
      <c r="CC103" s="54"/>
      <c r="CD103" s="54"/>
      <c r="CE103" s="54"/>
      <c r="CF103" s="54"/>
      <c r="CG103" s="54"/>
      <c r="CH103" s="54"/>
      <c r="CI103" s="54"/>
      <c r="CJ103" s="54"/>
      <c r="CK103" s="54"/>
      <c r="CL103" s="54"/>
      <c r="CM103" s="54"/>
      <c r="CN103" s="54"/>
      <c r="CO103" s="54"/>
      <c r="CP103" s="54"/>
      <c r="CQ103" s="54"/>
      <c r="CR103" s="54"/>
      <c r="CS103" s="54"/>
      <c r="CT103" s="54"/>
      <c r="CU103" s="54"/>
      <c r="CV103" s="54"/>
      <c r="CW103" s="54"/>
      <c r="CX103" s="54"/>
      <c r="CY103" s="54"/>
      <c r="CZ103" s="54"/>
      <c r="DA103" s="54"/>
      <c r="DB103" s="54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</row>
    <row r="104" spans="1:120" s="36" customFormat="1">
      <c r="A104" s="54"/>
      <c r="B104" s="54"/>
      <c r="C104" s="54"/>
      <c r="D104" s="54"/>
      <c r="E104" s="54"/>
      <c r="F104" s="54"/>
      <c r="G104" s="106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106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  <c r="BF104" s="54"/>
      <c r="BG104" s="54"/>
      <c r="BH104" s="54"/>
      <c r="BI104" s="54"/>
      <c r="BJ104" s="54"/>
      <c r="BK104" s="54"/>
      <c r="BL104" s="54"/>
      <c r="BM104" s="54"/>
      <c r="BN104" s="54"/>
      <c r="BO104" s="54"/>
      <c r="BP104" s="54"/>
      <c r="BQ104" s="54"/>
      <c r="BR104" s="54"/>
      <c r="BS104" s="54"/>
      <c r="BT104" s="54"/>
      <c r="BU104" s="54"/>
      <c r="BV104" s="54"/>
      <c r="BW104" s="54"/>
      <c r="BX104" s="54"/>
      <c r="BY104" s="54"/>
      <c r="BZ104" s="54"/>
      <c r="CA104" s="54"/>
      <c r="CB104" s="54"/>
      <c r="CC104" s="54"/>
      <c r="CD104" s="54"/>
      <c r="CE104" s="54"/>
      <c r="CF104" s="54"/>
      <c r="CG104" s="54"/>
      <c r="CH104" s="54"/>
      <c r="CI104" s="54"/>
      <c r="CJ104" s="54"/>
      <c r="CK104" s="54"/>
      <c r="CL104" s="54"/>
      <c r="CM104" s="54"/>
      <c r="CN104" s="54"/>
      <c r="CO104" s="54"/>
      <c r="CP104" s="54"/>
      <c r="CQ104" s="54"/>
      <c r="CR104" s="54"/>
      <c r="CS104" s="54"/>
      <c r="CT104" s="54"/>
      <c r="CU104" s="54"/>
      <c r="CV104" s="54"/>
      <c r="CW104" s="54"/>
      <c r="CX104" s="54"/>
      <c r="CY104" s="54"/>
      <c r="CZ104" s="54"/>
      <c r="DA104" s="54"/>
      <c r="DB104" s="54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</row>
    <row r="105" spans="1:120" s="36" customFormat="1">
      <c r="A105" s="54"/>
      <c r="B105" s="54"/>
      <c r="C105" s="54"/>
      <c r="D105" s="54"/>
      <c r="E105" s="54"/>
      <c r="F105" s="54"/>
      <c r="G105" s="106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106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  <c r="AX105" s="54"/>
      <c r="AY105" s="54"/>
      <c r="AZ105" s="54"/>
      <c r="BA105" s="54"/>
      <c r="BB105" s="54"/>
      <c r="BC105" s="54"/>
      <c r="BD105" s="54"/>
      <c r="BE105" s="54"/>
      <c r="BF105" s="54"/>
      <c r="BG105" s="54"/>
      <c r="BH105" s="54"/>
      <c r="BI105" s="54"/>
      <c r="BJ105" s="54"/>
      <c r="BK105" s="54"/>
      <c r="BL105" s="54"/>
      <c r="BM105" s="54"/>
      <c r="BN105" s="54"/>
      <c r="BO105" s="54"/>
      <c r="BP105" s="54"/>
      <c r="BQ105" s="54"/>
      <c r="BR105" s="54"/>
      <c r="BS105" s="54"/>
      <c r="BT105" s="54"/>
      <c r="BU105" s="54"/>
      <c r="BV105" s="54"/>
      <c r="BW105" s="54"/>
      <c r="BX105" s="54"/>
      <c r="BY105" s="54"/>
      <c r="BZ105" s="54"/>
      <c r="CA105" s="54"/>
      <c r="CB105" s="54"/>
      <c r="CC105" s="54"/>
      <c r="CD105" s="54"/>
      <c r="CE105" s="54"/>
      <c r="CF105" s="54"/>
      <c r="CG105" s="54"/>
      <c r="CH105" s="54"/>
      <c r="CI105" s="54"/>
      <c r="CJ105" s="54"/>
      <c r="CK105" s="54"/>
      <c r="CL105" s="54"/>
      <c r="CM105" s="54"/>
      <c r="CN105" s="54"/>
      <c r="CO105" s="54"/>
      <c r="CP105" s="54"/>
      <c r="CQ105" s="54"/>
      <c r="CR105" s="54"/>
      <c r="CS105" s="54"/>
      <c r="CT105" s="54"/>
      <c r="CU105" s="54"/>
      <c r="CV105" s="54"/>
      <c r="CW105" s="54"/>
      <c r="CX105" s="54"/>
      <c r="CY105" s="54"/>
      <c r="CZ105" s="54"/>
      <c r="DA105" s="54"/>
      <c r="DB105" s="54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</row>
    <row r="106" spans="1:120" s="36" customFormat="1">
      <c r="A106" s="54"/>
      <c r="B106" s="54"/>
      <c r="C106" s="54"/>
      <c r="D106" s="54"/>
      <c r="E106" s="54"/>
      <c r="F106" s="54"/>
      <c r="G106" s="106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106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  <c r="BH106" s="54"/>
      <c r="BI106" s="54"/>
      <c r="BJ106" s="54"/>
      <c r="BK106" s="54"/>
      <c r="BL106" s="54"/>
      <c r="BM106" s="54"/>
      <c r="BN106" s="54"/>
      <c r="BO106" s="54"/>
      <c r="BP106" s="54"/>
      <c r="BQ106" s="54"/>
      <c r="BR106" s="54"/>
      <c r="BS106" s="54"/>
      <c r="BT106" s="54"/>
      <c r="BU106" s="54"/>
      <c r="BV106" s="54"/>
      <c r="BW106" s="54"/>
      <c r="BX106" s="54"/>
      <c r="BY106" s="54"/>
      <c r="BZ106" s="54"/>
      <c r="CA106" s="54"/>
      <c r="CB106" s="54"/>
      <c r="CC106" s="54"/>
      <c r="CD106" s="54"/>
      <c r="CE106" s="54"/>
      <c r="CF106" s="54"/>
      <c r="CG106" s="54"/>
      <c r="CH106" s="54"/>
      <c r="CI106" s="54"/>
      <c r="CJ106" s="54"/>
      <c r="CK106" s="54"/>
      <c r="CL106" s="54"/>
      <c r="CM106" s="54"/>
      <c r="CN106" s="54"/>
      <c r="CO106" s="54"/>
      <c r="CP106" s="54"/>
      <c r="CQ106" s="54"/>
      <c r="CR106" s="54"/>
      <c r="CS106" s="54"/>
      <c r="CT106" s="54"/>
      <c r="CU106" s="54"/>
      <c r="CV106" s="54"/>
      <c r="CW106" s="54"/>
      <c r="CX106" s="54"/>
      <c r="CY106" s="54"/>
      <c r="CZ106" s="54"/>
      <c r="DA106" s="54"/>
      <c r="DB106" s="54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</row>
    <row r="107" spans="1:120" s="36" customFormat="1">
      <c r="A107" s="54"/>
      <c r="B107" s="54"/>
      <c r="C107" s="54"/>
      <c r="D107" s="54"/>
      <c r="E107" s="54"/>
      <c r="F107" s="54"/>
      <c r="G107" s="106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106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54"/>
      <c r="BJ107" s="54"/>
      <c r="BK107" s="54"/>
      <c r="BL107" s="54"/>
      <c r="BM107" s="54"/>
      <c r="BN107" s="54"/>
      <c r="BO107" s="54"/>
      <c r="BP107" s="54"/>
      <c r="BQ107" s="54"/>
      <c r="BR107" s="54"/>
      <c r="BS107" s="54"/>
      <c r="BT107" s="54"/>
      <c r="BU107" s="54"/>
      <c r="BV107" s="54"/>
      <c r="BW107" s="54"/>
      <c r="BX107" s="54"/>
      <c r="BY107" s="54"/>
      <c r="BZ107" s="54"/>
      <c r="CA107" s="54"/>
      <c r="CB107" s="54"/>
      <c r="CC107" s="54"/>
      <c r="CD107" s="54"/>
      <c r="CE107" s="54"/>
      <c r="CF107" s="54"/>
      <c r="CG107" s="54"/>
      <c r="CH107" s="54"/>
      <c r="CI107" s="54"/>
      <c r="CJ107" s="54"/>
      <c r="CK107" s="54"/>
      <c r="CL107" s="54"/>
      <c r="CM107" s="54"/>
      <c r="CN107" s="54"/>
      <c r="CO107" s="54"/>
      <c r="CP107" s="54"/>
      <c r="CQ107" s="54"/>
      <c r="CR107" s="54"/>
      <c r="CS107" s="54"/>
      <c r="CT107" s="54"/>
      <c r="CU107" s="54"/>
      <c r="CV107" s="54"/>
      <c r="CW107" s="54"/>
      <c r="CX107" s="54"/>
      <c r="CY107" s="54"/>
      <c r="CZ107" s="54"/>
      <c r="DA107" s="54"/>
      <c r="DB107" s="54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</row>
    <row r="108" spans="1:120" s="36" customFormat="1">
      <c r="A108" s="54"/>
      <c r="B108" s="54"/>
      <c r="C108" s="54"/>
      <c r="D108" s="54"/>
      <c r="E108" s="54"/>
      <c r="F108" s="54"/>
      <c r="G108" s="106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106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  <c r="BF108" s="54"/>
      <c r="BG108" s="54"/>
      <c r="BH108" s="54"/>
      <c r="BI108" s="54"/>
      <c r="BJ108" s="54"/>
      <c r="BK108" s="54"/>
      <c r="BL108" s="54"/>
      <c r="BM108" s="54"/>
      <c r="BN108" s="54"/>
      <c r="BO108" s="54"/>
      <c r="BP108" s="54"/>
      <c r="BQ108" s="54"/>
      <c r="BR108" s="54"/>
      <c r="BS108" s="54"/>
      <c r="BT108" s="54"/>
      <c r="BU108" s="54"/>
      <c r="BV108" s="54"/>
      <c r="BW108" s="54"/>
      <c r="BX108" s="54"/>
      <c r="BY108" s="54"/>
      <c r="BZ108" s="54"/>
      <c r="CA108" s="54"/>
      <c r="CB108" s="54"/>
      <c r="CC108" s="54"/>
      <c r="CD108" s="54"/>
      <c r="CE108" s="54"/>
      <c r="CF108" s="54"/>
      <c r="CG108" s="54"/>
      <c r="CH108" s="54"/>
      <c r="CI108" s="54"/>
      <c r="CJ108" s="54"/>
      <c r="CK108" s="54"/>
      <c r="CL108" s="54"/>
      <c r="CM108" s="54"/>
      <c r="CN108" s="54"/>
      <c r="CO108" s="54"/>
      <c r="CP108" s="54"/>
      <c r="CQ108" s="54"/>
      <c r="CR108" s="54"/>
      <c r="CS108" s="54"/>
      <c r="CT108" s="54"/>
      <c r="CU108" s="54"/>
      <c r="CV108" s="54"/>
      <c r="CW108" s="54"/>
      <c r="CX108" s="54"/>
      <c r="CY108" s="54"/>
      <c r="CZ108" s="54"/>
      <c r="DA108" s="54"/>
      <c r="DB108" s="54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</row>
    <row r="109" spans="1:120" s="36" customFormat="1">
      <c r="A109" s="54"/>
      <c r="B109" s="54"/>
      <c r="C109" s="54"/>
      <c r="D109" s="54"/>
      <c r="E109" s="54"/>
      <c r="F109" s="54"/>
      <c r="G109" s="106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106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  <c r="BA109" s="54"/>
      <c r="BB109" s="54"/>
      <c r="BC109" s="54"/>
      <c r="BD109" s="54"/>
      <c r="BE109" s="54"/>
      <c r="BF109" s="54"/>
      <c r="BG109" s="54"/>
      <c r="BH109" s="54"/>
      <c r="BI109" s="54"/>
      <c r="BJ109" s="54"/>
      <c r="BK109" s="54"/>
      <c r="BL109" s="54"/>
      <c r="BM109" s="54"/>
      <c r="BN109" s="54"/>
      <c r="BO109" s="54"/>
      <c r="BP109" s="54"/>
      <c r="BQ109" s="54"/>
      <c r="BR109" s="54"/>
      <c r="BS109" s="54"/>
      <c r="BT109" s="54"/>
      <c r="BU109" s="54"/>
      <c r="BV109" s="54"/>
      <c r="BW109" s="54"/>
      <c r="BX109" s="54"/>
      <c r="BY109" s="54"/>
      <c r="BZ109" s="54"/>
      <c r="CA109" s="54"/>
      <c r="CB109" s="54"/>
      <c r="CC109" s="54"/>
      <c r="CD109" s="54"/>
      <c r="CE109" s="54"/>
      <c r="CF109" s="54"/>
      <c r="CG109" s="54"/>
      <c r="CH109" s="54"/>
      <c r="CI109" s="54"/>
      <c r="CJ109" s="54"/>
      <c r="CK109" s="54"/>
      <c r="CL109" s="54"/>
      <c r="CM109" s="54"/>
      <c r="CN109" s="54"/>
      <c r="CO109" s="54"/>
      <c r="CP109" s="54"/>
      <c r="CQ109" s="54"/>
      <c r="CR109" s="54"/>
      <c r="CS109" s="54"/>
      <c r="CT109" s="54"/>
      <c r="CU109" s="54"/>
      <c r="CV109" s="54"/>
      <c r="CW109" s="54"/>
      <c r="CX109" s="54"/>
      <c r="CY109" s="54"/>
      <c r="CZ109" s="54"/>
      <c r="DA109" s="54"/>
      <c r="DB109" s="54"/>
      <c r="DD109" s="67"/>
      <c r="DE109" s="67"/>
      <c r="DF109" s="67"/>
      <c r="DG109" s="67"/>
      <c r="DH109" s="67"/>
      <c r="DI109" s="67"/>
      <c r="DJ109" s="67"/>
      <c r="DK109" s="67"/>
      <c r="DL109" s="67"/>
      <c r="DM109" s="67"/>
      <c r="DN109" s="67"/>
      <c r="DO109" s="67"/>
      <c r="DP109" s="67"/>
    </row>
    <row r="110" spans="1:120" s="36" customFormat="1">
      <c r="A110" s="54"/>
      <c r="B110" s="54"/>
      <c r="C110" s="54"/>
      <c r="D110" s="54"/>
      <c r="E110" s="54"/>
      <c r="F110" s="54"/>
      <c r="G110" s="106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106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54"/>
      <c r="BE110" s="54"/>
      <c r="BF110" s="54"/>
      <c r="BG110" s="54"/>
      <c r="BH110" s="54"/>
      <c r="BI110" s="54"/>
      <c r="BJ110" s="54"/>
      <c r="BK110" s="54"/>
      <c r="BL110" s="54"/>
      <c r="BM110" s="54"/>
      <c r="BN110" s="54"/>
      <c r="BO110" s="54"/>
      <c r="BP110" s="54"/>
      <c r="BQ110" s="54"/>
      <c r="BR110" s="54"/>
      <c r="BS110" s="54"/>
      <c r="BT110" s="54"/>
      <c r="BU110" s="54"/>
      <c r="BV110" s="54"/>
      <c r="BW110" s="54"/>
      <c r="BX110" s="54"/>
      <c r="BY110" s="54"/>
      <c r="BZ110" s="54"/>
      <c r="CA110" s="54"/>
      <c r="CB110" s="54"/>
      <c r="CC110" s="54"/>
      <c r="CD110" s="54"/>
      <c r="CE110" s="54"/>
      <c r="CF110" s="54"/>
      <c r="CG110" s="54"/>
      <c r="CH110" s="54"/>
      <c r="CI110" s="54"/>
      <c r="CJ110" s="54"/>
      <c r="CK110" s="54"/>
      <c r="CL110" s="54"/>
      <c r="CM110" s="54"/>
      <c r="CN110" s="54"/>
      <c r="CO110" s="54"/>
      <c r="CP110" s="54"/>
      <c r="CQ110" s="54"/>
      <c r="CR110" s="54"/>
      <c r="CS110" s="54"/>
      <c r="CT110" s="54"/>
      <c r="CU110" s="54"/>
      <c r="CV110" s="54"/>
      <c r="CW110" s="54"/>
      <c r="CX110" s="54"/>
      <c r="CY110" s="54"/>
      <c r="CZ110" s="54"/>
      <c r="DA110" s="54"/>
      <c r="DB110" s="54"/>
      <c r="DD110" s="67"/>
      <c r="DE110" s="67"/>
      <c r="DF110" s="67"/>
      <c r="DG110" s="67"/>
      <c r="DH110" s="67"/>
      <c r="DI110" s="67"/>
      <c r="DJ110" s="67"/>
      <c r="DK110" s="67"/>
      <c r="DL110" s="67"/>
      <c r="DM110" s="67"/>
      <c r="DN110" s="67"/>
      <c r="DO110" s="67"/>
      <c r="DP110" s="67"/>
    </row>
    <row r="111" spans="1:120" s="36" customFormat="1">
      <c r="A111" s="54"/>
      <c r="B111" s="54"/>
      <c r="C111" s="54"/>
      <c r="D111" s="54"/>
      <c r="E111" s="54"/>
      <c r="F111" s="54"/>
      <c r="G111" s="106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106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54"/>
      <c r="BE111" s="54"/>
      <c r="BF111" s="54"/>
      <c r="BG111" s="54"/>
      <c r="BH111" s="54"/>
      <c r="BI111" s="54"/>
      <c r="BJ111" s="54"/>
      <c r="BK111" s="54"/>
      <c r="BL111" s="54"/>
      <c r="BM111" s="54"/>
      <c r="BN111" s="54"/>
      <c r="BO111" s="54"/>
      <c r="BP111" s="54"/>
      <c r="BQ111" s="54"/>
      <c r="BR111" s="54"/>
      <c r="BS111" s="54"/>
      <c r="BT111" s="54"/>
      <c r="BU111" s="54"/>
      <c r="BV111" s="54"/>
      <c r="BW111" s="54"/>
      <c r="BX111" s="54"/>
      <c r="BY111" s="54"/>
      <c r="BZ111" s="54"/>
      <c r="CA111" s="54"/>
      <c r="CB111" s="54"/>
      <c r="CC111" s="54"/>
      <c r="CD111" s="54"/>
      <c r="CE111" s="54"/>
      <c r="CF111" s="54"/>
      <c r="CG111" s="54"/>
      <c r="CH111" s="54"/>
      <c r="CI111" s="54"/>
      <c r="CJ111" s="54"/>
      <c r="CK111" s="54"/>
      <c r="CL111" s="54"/>
      <c r="CM111" s="54"/>
      <c r="CN111" s="54"/>
      <c r="CO111" s="54"/>
      <c r="CP111" s="54"/>
      <c r="CQ111" s="54"/>
      <c r="CR111" s="54"/>
      <c r="CS111" s="54"/>
      <c r="CT111" s="54"/>
      <c r="CU111" s="54"/>
      <c r="CV111" s="54"/>
      <c r="CW111" s="54"/>
      <c r="CX111" s="54"/>
      <c r="CY111" s="54"/>
      <c r="CZ111" s="54"/>
      <c r="DA111" s="54"/>
      <c r="DB111" s="54"/>
      <c r="DD111" s="67"/>
      <c r="DE111" s="67"/>
      <c r="DF111" s="67"/>
      <c r="DG111" s="67"/>
      <c r="DH111" s="67"/>
      <c r="DI111" s="67"/>
      <c r="DJ111" s="67"/>
      <c r="DK111" s="67"/>
      <c r="DL111" s="67"/>
      <c r="DM111" s="67"/>
      <c r="DN111" s="67"/>
      <c r="DO111" s="67"/>
      <c r="DP111" s="67"/>
    </row>
    <row r="112" spans="1:120" s="36" customFormat="1">
      <c r="A112" s="54"/>
      <c r="B112" s="54"/>
      <c r="C112" s="54"/>
      <c r="D112" s="54"/>
      <c r="E112" s="54"/>
      <c r="F112" s="54"/>
      <c r="G112" s="106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106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  <c r="BA112" s="54"/>
      <c r="BB112" s="54"/>
      <c r="BC112" s="54"/>
      <c r="BD112" s="54"/>
      <c r="BE112" s="54"/>
      <c r="BF112" s="54"/>
      <c r="BG112" s="54"/>
      <c r="BH112" s="54"/>
      <c r="BI112" s="54"/>
      <c r="BJ112" s="54"/>
      <c r="BK112" s="54"/>
      <c r="BL112" s="54"/>
      <c r="BM112" s="54"/>
      <c r="BN112" s="54"/>
      <c r="BO112" s="54"/>
      <c r="BP112" s="54"/>
      <c r="BQ112" s="54"/>
      <c r="BR112" s="54"/>
      <c r="BS112" s="54"/>
      <c r="BT112" s="54"/>
      <c r="BU112" s="54"/>
      <c r="BV112" s="54"/>
      <c r="BW112" s="54"/>
      <c r="BX112" s="54"/>
      <c r="BY112" s="54"/>
      <c r="BZ112" s="54"/>
      <c r="CA112" s="54"/>
      <c r="CB112" s="54"/>
      <c r="CC112" s="54"/>
      <c r="CD112" s="54"/>
      <c r="CE112" s="54"/>
      <c r="CF112" s="54"/>
      <c r="CG112" s="54"/>
      <c r="CH112" s="54"/>
      <c r="CI112" s="54"/>
      <c r="CJ112" s="54"/>
      <c r="CK112" s="54"/>
      <c r="CL112" s="54"/>
      <c r="CM112" s="54"/>
      <c r="CN112" s="54"/>
      <c r="CO112" s="54"/>
      <c r="CP112" s="54"/>
      <c r="CQ112" s="54"/>
      <c r="CR112" s="54"/>
      <c r="CS112" s="54"/>
      <c r="CT112" s="54"/>
      <c r="CU112" s="54"/>
      <c r="CV112" s="54"/>
      <c r="CW112" s="54"/>
      <c r="CX112" s="54"/>
      <c r="CY112" s="54"/>
      <c r="CZ112" s="54"/>
      <c r="DA112" s="54"/>
      <c r="DB112" s="54"/>
      <c r="DD112" s="67"/>
      <c r="DE112" s="67"/>
      <c r="DF112" s="67"/>
      <c r="DG112" s="67"/>
      <c r="DH112" s="67"/>
      <c r="DI112" s="67"/>
      <c r="DJ112" s="67"/>
      <c r="DK112" s="67"/>
      <c r="DL112" s="67"/>
      <c r="DM112" s="67"/>
      <c r="DN112" s="67"/>
      <c r="DO112" s="67"/>
      <c r="DP112" s="67"/>
    </row>
    <row r="113" spans="1:120" s="36" customFormat="1">
      <c r="A113" s="54"/>
      <c r="B113" s="54"/>
      <c r="C113" s="54"/>
      <c r="D113" s="54"/>
      <c r="E113" s="54"/>
      <c r="F113" s="54"/>
      <c r="G113" s="106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106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54"/>
      <c r="BE113" s="54"/>
      <c r="BF113" s="54"/>
      <c r="BG113" s="54"/>
      <c r="BH113" s="54"/>
      <c r="BI113" s="54"/>
      <c r="BJ113" s="54"/>
      <c r="BK113" s="54"/>
      <c r="BL113" s="54"/>
      <c r="BM113" s="54"/>
      <c r="BN113" s="54"/>
      <c r="BO113" s="54"/>
      <c r="BP113" s="54"/>
      <c r="BQ113" s="54"/>
      <c r="BR113" s="54"/>
      <c r="BS113" s="54"/>
      <c r="BT113" s="54"/>
      <c r="BU113" s="54"/>
      <c r="BV113" s="54"/>
      <c r="BW113" s="54"/>
      <c r="BX113" s="54"/>
      <c r="BY113" s="54"/>
      <c r="BZ113" s="54"/>
      <c r="CA113" s="54"/>
      <c r="CB113" s="54"/>
      <c r="CC113" s="54"/>
      <c r="CD113" s="54"/>
      <c r="CE113" s="54"/>
      <c r="CF113" s="54"/>
      <c r="CG113" s="54"/>
      <c r="CH113" s="54"/>
      <c r="CI113" s="54"/>
      <c r="CJ113" s="54"/>
      <c r="CK113" s="54"/>
      <c r="CL113" s="54"/>
      <c r="CM113" s="54"/>
      <c r="CN113" s="54"/>
      <c r="CO113" s="54"/>
      <c r="CP113" s="54"/>
      <c r="CQ113" s="54"/>
      <c r="CR113" s="54"/>
      <c r="CS113" s="54"/>
      <c r="CT113" s="54"/>
      <c r="CU113" s="54"/>
      <c r="CV113" s="54"/>
      <c r="CW113" s="54"/>
      <c r="CX113" s="54"/>
      <c r="CY113" s="54"/>
      <c r="CZ113" s="54"/>
      <c r="DA113" s="54"/>
      <c r="DB113" s="54"/>
      <c r="DD113" s="67"/>
      <c r="DE113" s="67"/>
      <c r="DF113" s="67"/>
      <c r="DG113" s="67"/>
      <c r="DH113" s="67"/>
      <c r="DI113" s="67"/>
      <c r="DJ113" s="67"/>
      <c r="DK113" s="67"/>
      <c r="DL113" s="67"/>
      <c r="DM113" s="67"/>
      <c r="DN113" s="67"/>
      <c r="DO113" s="67"/>
      <c r="DP113" s="67"/>
    </row>
    <row r="114" spans="1:120" s="36" customFormat="1">
      <c r="A114" s="54"/>
      <c r="B114" s="54"/>
      <c r="C114" s="54"/>
      <c r="D114" s="54"/>
      <c r="E114" s="54"/>
      <c r="F114" s="54"/>
      <c r="G114" s="106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106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  <c r="BA114" s="54"/>
      <c r="BB114" s="54"/>
      <c r="BC114" s="54"/>
      <c r="BD114" s="54"/>
      <c r="BE114" s="54"/>
      <c r="BF114" s="54"/>
      <c r="BG114" s="54"/>
      <c r="BH114" s="54"/>
      <c r="BI114" s="54"/>
      <c r="BJ114" s="54"/>
      <c r="BK114" s="54"/>
      <c r="BL114" s="54"/>
      <c r="BM114" s="54"/>
      <c r="BN114" s="54"/>
      <c r="BO114" s="54"/>
      <c r="BP114" s="54"/>
      <c r="BQ114" s="54"/>
      <c r="BR114" s="54"/>
      <c r="BS114" s="54"/>
      <c r="BT114" s="54"/>
      <c r="BU114" s="54"/>
      <c r="BV114" s="54"/>
      <c r="BW114" s="54"/>
      <c r="BX114" s="54"/>
      <c r="BY114" s="54"/>
      <c r="BZ114" s="54"/>
      <c r="CA114" s="54"/>
      <c r="CB114" s="54"/>
      <c r="CC114" s="54"/>
      <c r="CD114" s="54"/>
      <c r="CE114" s="54"/>
      <c r="CF114" s="54"/>
      <c r="CG114" s="54"/>
      <c r="CH114" s="54"/>
      <c r="CI114" s="54"/>
      <c r="CJ114" s="54"/>
      <c r="CK114" s="54"/>
      <c r="CL114" s="54"/>
      <c r="CM114" s="54"/>
      <c r="CN114" s="54"/>
      <c r="CO114" s="54"/>
      <c r="CP114" s="54"/>
      <c r="CQ114" s="54"/>
      <c r="CR114" s="54"/>
      <c r="CS114" s="54"/>
      <c r="CT114" s="54"/>
      <c r="CU114" s="54"/>
      <c r="CV114" s="54"/>
      <c r="CW114" s="54"/>
      <c r="CX114" s="54"/>
      <c r="CY114" s="54"/>
      <c r="CZ114" s="54"/>
      <c r="DA114" s="54"/>
      <c r="DB114" s="54"/>
      <c r="DD114" s="67"/>
      <c r="DE114" s="67"/>
      <c r="DF114" s="67"/>
      <c r="DG114" s="67"/>
      <c r="DH114" s="67"/>
      <c r="DI114" s="67"/>
      <c r="DJ114" s="67"/>
      <c r="DK114" s="67"/>
      <c r="DL114" s="67"/>
      <c r="DM114" s="67"/>
      <c r="DN114" s="67"/>
      <c r="DO114" s="67"/>
      <c r="DP114" s="67"/>
    </row>
    <row r="115" spans="1:120" s="36" customFormat="1">
      <c r="A115" s="54"/>
      <c r="B115" s="54"/>
      <c r="C115" s="54"/>
      <c r="D115" s="54"/>
      <c r="E115" s="54"/>
      <c r="F115" s="54"/>
      <c r="G115" s="106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106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4"/>
      <c r="AV115" s="54"/>
      <c r="AW115" s="54"/>
      <c r="AX115" s="54"/>
      <c r="AY115" s="54"/>
      <c r="AZ115" s="54"/>
      <c r="BA115" s="54"/>
      <c r="BB115" s="54"/>
      <c r="BC115" s="54"/>
      <c r="BD115" s="54"/>
      <c r="BE115" s="54"/>
      <c r="BF115" s="54"/>
      <c r="BG115" s="54"/>
      <c r="BH115" s="54"/>
      <c r="BI115" s="54"/>
      <c r="BJ115" s="54"/>
      <c r="BK115" s="54"/>
      <c r="BL115" s="54"/>
      <c r="BM115" s="54"/>
      <c r="BN115" s="54"/>
      <c r="BO115" s="54"/>
      <c r="BP115" s="54"/>
      <c r="BQ115" s="54"/>
      <c r="BR115" s="54"/>
      <c r="BS115" s="54"/>
      <c r="BT115" s="54"/>
      <c r="BU115" s="54"/>
      <c r="BV115" s="54"/>
      <c r="BW115" s="54"/>
      <c r="BX115" s="54"/>
      <c r="BY115" s="54"/>
      <c r="BZ115" s="54"/>
      <c r="CA115" s="54"/>
      <c r="CB115" s="54"/>
      <c r="CC115" s="54"/>
      <c r="CD115" s="54"/>
      <c r="CE115" s="54"/>
      <c r="CF115" s="54"/>
      <c r="CG115" s="54"/>
      <c r="CH115" s="54"/>
      <c r="CI115" s="54"/>
      <c r="CJ115" s="54"/>
      <c r="CK115" s="54"/>
      <c r="CL115" s="54"/>
      <c r="CM115" s="54"/>
      <c r="CN115" s="54"/>
      <c r="CO115" s="54"/>
      <c r="CP115" s="54"/>
      <c r="CQ115" s="54"/>
      <c r="CR115" s="54"/>
      <c r="CS115" s="54"/>
      <c r="CT115" s="54"/>
      <c r="CU115" s="54"/>
      <c r="CV115" s="54"/>
      <c r="CW115" s="54"/>
      <c r="CX115" s="54"/>
      <c r="CY115" s="54"/>
      <c r="CZ115" s="54"/>
      <c r="DA115" s="54"/>
      <c r="DB115" s="54"/>
      <c r="DD115" s="67"/>
      <c r="DE115" s="67"/>
      <c r="DF115" s="67"/>
      <c r="DG115" s="67"/>
      <c r="DH115" s="67"/>
      <c r="DI115" s="67"/>
      <c r="DJ115" s="67"/>
      <c r="DK115" s="67"/>
      <c r="DL115" s="67"/>
      <c r="DM115" s="67"/>
      <c r="DN115" s="67"/>
      <c r="DO115" s="67"/>
      <c r="DP115" s="67"/>
    </row>
    <row r="116" spans="1:120" s="36" customFormat="1">
      <c r="A116" s="54"/>
      <c r="B116" s="54"/>
      <c r="C116" s="54"/>
      <c r="D116" s="54"/>
      <c r="E116" s="54"/>
      <c r="F116" s="54"/>
      <c r="G116" s="106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106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54"/>
      <c r="AV116" s="54"/>
      <c r="AW116" s="54"/>
      <c r="AX116" s="54"/>
      <c r="AY116" s="54"/>
      <c r="AZ116" s="54"/>
      <c r="BA116" s="54"/>
      <c r="BB116" s="54"/>
      <c r="BC116" s="54"/>
      <c r="BD116" s="54"/>
      <c r="BE116" s="54"/>
      <c r="BF116" s="54"/>
      <c r="BG116" s="54"/>
      <c r="BH116" s="54"/>
      <c r="BI116" s="54"/>
      <c r="BJ116" s="54"/>
      <c r="BK116" s="54"/>
      <c r="BL116" s="54"/>
      <c r="BM116" s="54"/>
      <c r="BN116" s="54"/>
      <c r="BO116" s="54"/>
      <c r="BP116" s="54"/>
      <c r="BQ116" s="54"/>
      <c r="BR116" s="54"/>
      <c r="BS116" s="54"/>
      <c r="BT116" s="54"/>
      <c r="BU116" s="54"/>
      <c r="BV116" s="54"/>
      <c r="BW116" s="54"/>
      <c r="BX116" s="54"/>
      <c r="BY116" s="54"/>
      <c r="BZ116" s="54"/>
      <c r="CA116" s="54"/>
      <c r="CB116" s="54"/>
      <c r="CC116" s="54"/>
      <c r="CD116" s="54"/>
      <c r="CE116" s="54"/>
      <c r="CF116" s="54"/>
      <c r="CG116" s="54"/>
      <c r="CH116" s="54"/>
      <c r="CI116" s="54"/>
      <c r="CJ116" s="54"/>
      <c r="CK116" s="54"/>
      <c r="CL116" s="54"/>
      <c r="CM116" s="54"/>
      <c r="CN116" s="54"/>
      <c r="CO116" s="54"/>
      <c r="CP116" s="54"/>
      <c r="CQ116" s="54"/>
      <c r="CR116" s="54"/>
      <c r="CS116" s="54"/>
      <c r="CT116" s="54"/>
      <c r="CU116" s="54"/>
      <c r="CV116" s="54"/>
      <c r="CW116" s="54"/>
      <c r="CX116" s="54"/>
      <c r="CY116" s="54"/>
      <c r="CZ116" s="54"/>
      <c r="DA116" s="54"/>
      <c r="DB116" s="54"/>
      <c r="DD116" s="67"/>
      <c r="DE116" s="67"/>
      <c r="DF116" s="67"/>
      <c r="DG116" s="67"/>
      <c r="DH116" s="67"/>
      <c r="DI116" s="67"/>
      <c r="DJ116" s="67"/>
      <c r="DK116" s="67"/>
      <c r="DL116" s="67"/>
      <c r="DM116" s="67"/>
      <c r="DN116" s="67"/>
      <c r="DO116" s="67"/>
      <c r="DP116" s="67"/>
    </row>
    <row r="117" spans="1:120" s="36" customFormat="1">
      <c r="A117" s="54"/>
      <c r="B117" s="54"/>
      <c r="C117" s="54"/>
      <c r="D117" s="54"/>
      <c r="E117" s="54"/>
      <c r="F117" s="54"/>
      <c r="G117" s="106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106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  <c r="BA117" s="54"/>
      <c r="BB117" s="54"/>
      <c r="BC117" s="54"/>
      <c r="BD117" s="54"/>
      <c r="BE117" s="54"/>
      <c r="BF117" s="54"/>
      <c r="BG117" s="54"/>
      <c r="BH117" s="54"/>
      <c r="BI117" s="54"/>
      <c r="BJ117" s="54"/>
      <c r="BK117" s="54"/>
      <c r="BL117" s="54"/>
      <c r="BM117" s="54"/>
      <c r="BN117" s="54"/>
      <c r="BO117" s="54"/>
      <c r="BP117" s="54"/>
      <c r="BQ117" s="54"/>
      <c r="BR117" s="54"/>
      <c r="BS117" s="54"/>
      <c r="BT117" s="54"/>
      <c r="BU117" s="54"/>
      <c r="BV117" s="54"/>
      <c r="BW117" s="54"/>
      <c r="BX117" s="54"/>
      <c r="BY117" s="54"/>
      <c r="BZ117" s="54"/>
      <c r="CA117" s="54"/>
      <c r="CB117" s="54"/>
      <c r="CC117" s="54"/>
      <c r="CD117" s="54"/>
      <c r="CE117" s="54"/>
      <c r="CF117" s="54"/>
      <c r="CG117" s="54"/>
      <c r="CH117" s="54"/>
      <c r="CI117" s="54"/>
      <c r="CJ117" s="54"/>
      <c r="CK117" s="54"/>
      <c r="CL117" s="54"/>
      <c r="CM117" s="54"/>
      <c r="CN117" s="54"/>
      <c r="CO117" s="54"/>
      <c r="CP117" s="54"/>
      <c r="CQ117" s="54"/>
      <c r="CR117" s="54"/>
      <c r="CS117" s="54"/>
      <c r="CT117" s="54"/>
      <c r="CU117" s="54"/>
      <c r="CV117" s="54"/>
      <c r="CW117" s="54"/>
      <c r="CX117" s="54"/>
      <c r="CY117" s="54"/>
      <c r="CZ117" s="54"/>
      <c r="DA117" s="54"/>
      <c r="DB117" s="54"/>
      <c r="DD117" s="67"/>
      <c r="DE117" s="67"/>
      <c r="DF117" s="67"/>
      <c r="DG117" s="67"/>
      <c r="DH117" s="67"/>
      <c r="DI117" s="67"/>
      <c r="DJ117" s="67"/>
      <c r="DK117" s="67"/>
      <c r="DL117" s="67"/>
      <c r="DM117" s="67"/>
      <c r="DN117" s="67"/>
      <c r="DO117" s="67"/>
      <c r="DP117" s="67"/>
    </row>
    <row r="118" spans="1:120" s="36" customFormat="1">
      <c r="A118" s="54"/>
      <c r="B118" s="54"/>
      <c r="C118" s="54"/>
      <c r="D118" s="54"/>
      <c r="E118" s="54"/>
      <c r="F118" s="54"/>
      <c r="G118" s="106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106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  <c r="AY118" s="54"/>
      <c r="AZ118" s="54"/>
      <c r="BA118" s="54"/>
      <c r="BB118" s="54"/>
      <c r="BC118" s="54"/>
      <c r="BD118" s="54"/>
      <c r="BE118" s="54"/>
      <c r="BF118" s="54"/>
      <c r="BG118" s="54"/>
      <c r="BH118" s="54"/>
      <c r="BI118" s="54"/>
      <c r="BJ118" s="54"/>
      <c r="BK118" s="54"/>
      <c r="BL118" s="54"/>
      <c r="BM118" s="54"/>
      <c r="BN118" s="54"/>
      <c r="BO118" s="54"/>
      <c r="BP118" s="54"/>
      <c r="BQ118" s="54"/>
      <c r="BR118" s="54"/>
      <c r="BS118" s="54"/>
      <c r="BT118" s="54"/>
      <c r="BU118" s="54"/>
      <c r="BV118" s="54"/>
      <c r="BW118" s="54"/>
      <c r="BX118" s="54"/>
      <c r="BY118" s="54"/>
      <c r="BZ118" s="54"/>
      <c r="CA118" s="54"/>
      <c r="CB118" s="54"/>
      <c r="CC118" s="54"/>
      <c r="CD118" s="54"/>
      <c r="CE118" s="54"/>
      <c r="CF118" s="54"/>
      <c r="CG118" s="54"/>
      <c r="CH118" s="54"/>
      <c r="CI118" s="54"/>
      <c r="CJ118" s="54"/>
      <c r="CK118" s="54"/>
      <c r="CL118" s="54"/>
      <c r="CM118" s="54"/>
      <c r="CN118" s="54"/>
      <c r="CO118" s="54"/>
      <c r="CP118" s="54"/>
      <c r="CQ118" s="54"/>
      <c r="CR118" s="54"/>
      <c r="CS118" s="54"/>
      <c r="CT118" s="54"/>
      <c r="CU118" s="54"/>
      <c r="CV118" s="54"/>
      <c r="CW118" s="54"/>
      <c r="CX118" s="54"/>
      <c r="CY118" s="54"/>
      <c r="CZ118" s="54"/>
      <c r="DA118" s="54"/>
      <c r="DB118" s="54"/>
      <c r="DD118" s="67"/>
      <c r="DE118" s="67"/>
      <c r="DF118" s="67"/>
      <c r="DG118" s="67"/>
      <c r="DH118" s="67"/>
      <c r="DI118" s="67"/>
      <c r="DJ118" s="67"/>
      <c r="DK118" s="67"/>
      <c r="DL118" s="67"/>
      <c r="DM118" s="67"/>
      <c r="DN118" s="67"/>
      <c r="DO118" s="67"/>
      <c r="DP118" s="67"/>
    </row>
    <row r="119" spans="1:120" s="36" customFormat="1">
      <c r="A119" s="54"/>
      <c r="B119" s="54"/>
      <c r="C119" s="54"/>
      <c r="D119" s="54"/>
      <c r="E119" s="54"/>
      <c r="F119" s="54"/>
      <c r="G119" s="106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106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54"/>
      <c r="AV119" s="54"/>
      <c r="AW119" s="54"/>
      <c r="AX119" s="54"/>
      <c r="AY119" s="54"/>
      <c r="AZ119" s="54"/>
      <c r="BA119" s="54"/>
      <c r="BB119" s="54"/>
      <c r="BC119" s="54"/>
      <c r="BD119" s="54"/>
      <c r="BE119" s="54"/>
      <c r="BF119" s="54"/>
      <c r="BG119" s="54"/>
      <c r="BH119" s="54"/>
      <c r="BI119" s="54"/>
      <c r="BJ119" s="54"/>
      <c r="BK119" s="54"/>
      <c r="BL119" s="54"/>
      <c r="BM119" s="54"/>
      <c r="BN119" s="54"/>
      <c r="BO119" s="54"/>
      <c r="BP119" s="54"/>
      <c r="BQ119" s="54"/>
      <c r="BR119" s="54"/>
      <c r="BS119" s="54"/>
      <c r="BT119" s="54"/>
      <c r="BU119" s="54"/>
      <c r="BV119" s="54"/>
      <c r="BW119" s="54"/>
      <c r="BX119" s="54"/>
      <c r="BY119" s="54"/>
      <c r="BZ119" s="54"/>
      <c r="CA119" s="54"/>
      <c r="CB119" s="54"/>
      <c r="CC119" s="54"/>
      <c r="CD119" s="54"/>
      <c r="CE119" s="54"/>
      <c r="CF119" s="54"/>
      <c r="CG119" s="54"/>
      <c r="CH119" s="54"/>
      <c r="CI119" s="54"/>
      <c r="CJ119" s="54"/>
      <c r="CK119" s="54"/>
      <c r="CL119" s="54"/>
      <c r="CM119" s="54"/>
      <c r="CN119" s="54"/>
      <c r="CO119" s="54"/>
      <c r="CP119" s="54"/>
      <c r="CQ119" s="54"/>
      <c r="CR119" s="54"/>
      <c r="CS119" s="54"/>
      <c r="CT119" s="54"/>
      <c r="CU119" s="54"/>
      <c r="CV119" s="54"/>
      <c r="CW119" s="54"/>
      <c r="CX119" s="54"/>
      <c r="CY119" s="54"/>
      <c r="CZ119" s="54"/>
      <c r="DA119" s="54"/>
      <c r="DB119" s="54"/>
      <c r="DD119" s="67"/>
      <c r="DE119" s="67"/>
      <c r="DF119" s="67"/>
      <c r="DG119" s="67"/>
      <c r="DH119" s="67"/>
      <c r="DI119" s="67"/>
      <c r="DJ119" s="67"/>
      <c r="DK119" s="67"/>
      <c r="DL119" s="67"/>
      <c r="DM119" s="67"/>
      <c r="DN119" s="67"/>
      <c r="DO119" s="67"/>
      <c r="DP119" s="67"/>
    </row>
    <row r="120" spans="1:120" s="36" customFormat="1">
      <c r="A120" s="54"/>
      <c r="B120" s="54"/>
      <c r="C120" s="54"/>
      <c r="D120" s="54"/>
      <c r="E120" s="54"/>
      <c r="F120" s="54"/>
      <c r="G120" s="106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106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54"/>
      <c r="AS120" s="54"/>
      <c r="AT120" s="54"/>
      <c r="AU120" s="54"/>
      <c r="AV120" s="54"/>
      <c r="AW120" s="54"/>
      <c r="AX120" s="54"/>
      <c r="AY120" s="54"/>
      <c r="AZ120" s="54"/>
      <c r="BA120" s="54"/>
      <c r="BB120" s="54"/>
      <c r="BC120" s="54"/>
      <c r="BD120" s="54"/>
      <c r="BE120" s="54"/>
      <c r="BF120" s="54"/>
      <c r="BG120" s="54"/>
      <c r="BH120" s="54"/>
      <c r="BI120" s="54"/>
      <c r="BJ120" s="54"/>
      <c r="BK120" s="54"/>
      <c r="BL120" s="54"/>
      <c r="BM120" s="54"/>
      <c r="BN120" s="54"/>
      <c r="BO120" s="54"/>
      <c r="BP120" s="54"/>
      <c r="BQ120" s="54"/>
      <c r="BR120" s="54"/>
      <c r="BS120" s="54"/>
      <c r="BT120" s="54"/>
      <c r="BU120" s="54"/>
      <c r="BV120" s="54"/>
      <c r="BW120" s="54"/>
      <c r="BX120" s="54"/>
      <c r="BY120" s="54"/>
      <c r="BZ120" s="54"/>
      <c r="CA120" s="54"/>
      <c r="CB120" s="54"/>
      <c r="CC120" s="54"/>
      <c r="CD120" s="54"/>
      <c r="CE120" s="54"/>
      <c r="CF120" s="54"/>
      <c r="CG120" s="54"/>
      <c r="CH120" s="54"/>
      <c r="CI120" s="54"/>
      <c r="CJ120" s="54"/>
      <c r="CK120" s="54"/>
      <c r="CL120" s="54"/>
      <c r="CM120" s="54"/>
      <c r="CN120" s="54"/>
      <c r="CO120" s="54"/>
      <c r="CP120" s="54"/>
      <c r="CQ120" s="54"/>
      <c r="CR120" s="54"/>
      <c r="CS120" s="54"/>
      <c r="CT120" s="54"/>
      <c r="CU120" s="54"/>
      <c r="CV120" s="54"/>
      <c r="CW120" s="54"/>
      <c r="CX120" s="54"/>
      <c r="CY120" s="54"/>
      <c r="CZ120" s="54"/>
      <c r="DA120" s="54"/>
      <c r="DB120" s="54"/>
      <c r="DD120" s="67"/>
      <c r="DE120" s="67"/>
      <c r="DF120" s="67"/>
      <c r="DG120" s="67"/>
      <c r="DH120" s="67"/>
      <c r="DI120" s="67"/>
      <c r="DJ120" s="67"/>
      <c r="DK120" s="67"/>
      <c r="DL120" s="67"/>
      <c r="DM120" s="67"/>
      <c r="DN120" s="67"/>
      <c r="DO120" s="67"/>
      <c r="DP120" s="67"/>
    </row>
    <row r="121" spans="1:120" s="36" customFormat="1">
      <c r="A121" s="54"/>
      <c r="B121" s="54"/>
      <c r="C121" s="54"/>
      <c r="D121" s="54"/>
      <c r="E121" s="54"/>
      <c r="F121" s="54"/>
      <c r="G121" s="106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106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4"/>
      <c r="AP121" s="54"/>
      <c r="AQ121" s="54"/>
      <c r="AR121" s="54"/>
      <c r="AS121" s="54"/>
      <c r="AT121" s="54"/>
      <c r="AU121" s="54"/>
      <c r="AV121" s="54"/>
      <c r="AW121" s="54"/>
      <c r="AX121" s="54"/>
      <c r="AY121" s="54"/>
      <c r="AZ121" s="54"/>
      <c r="BA121" s="54"/>
      <c r="BB121" s="54"/>
      <c r="BC121" s="54"/>
      <c r="BD121" s="54"/>
      <c r="BE121" s="54"/>
      <c r="BF121" s="54"/>
      <c r="BG121" s="54"/>
      <c r="BH121" s="54"/>
      <c r="BI121" s="54"/>
      <c r="BJ121" s="54"/>
      <c r="BK121" s="54"/>
      <c r="BL121" s="54"/>
      <c r="BM121" s="54"/>
      <c r="BN121" s="54"/>
      <c r="BO121" s="54"/>
      <c r="BP121" s="54"/>
      <c r="BQ121" s="54"/>
      <c r="BR121" s="54"/>
      <c r="BS121" s="54"/>
      <c r="BT121" s="54"/>
      <c r="BU121" s="54"/>
      <c r="BV121" s="54"/>
      <c r="BW121" s="54"/>
      <c r="BX121" s="54"/>
      <c r="BY121" s="54"/>
      <c r="BZ121" s="54"/>
      <c r="CA121" s="54"/>
      <c r="CB121" s="54"/>
      <c r="CC121" s="54"/>
      <c r="CD121" s="54"/>
      <c r="CE121" s="54"/>
      <c r="CF121" s="54"/>
      <c r="CG121" s="54"/>
      <c r="CH121" s="54"/>
      <c r="CI121" s="54"/>
      <c r="CJ121" s="54"/>
      <c r="CK121" s="54"/>
      <c r="CL121" s="54"/>
      <c r="CM121" s="54"/>
      <c r="CN121" s="54"/>
      <c r="CO121" s="54"/>
      <c r="CP121" s="54"/>
      <c r="CQ121" s="54"/>
      <c r="CR121" s="54"/>
      <c r="CS121" s="54"/>
      <c r="CT121" s="54"/>
      <c r="CU121" s="54"/>
      <c r="CV121" s="54"/>
      <c r="CW121" s="54"/>
      <c r="CX121" s="54"/>
      <c r="CY121" s="54"/>
      <c r="CZ121" s="54"/>
      <c r="DA121" s="54"/>
      <c r="DB121" s="54"/>
      <c r="DD121" s="67"/>
      <c r="DE121" s="67"/>
      <c r="DF121" s="67"/>
      <c r="DG121" s="67"/>
      <c r="DH121" s="67"/>
      <c r="DI121" s="67"/>
      <c r="DJ121" s="67"/>
      <c r="DK121" s="67"/>
      <c r="DL121" s="67"/>
      <c r="DM121" s="67"/>
      <c r="DN121" s="67"/>
      <c r="DO121" s="67"/>
      <c r="DP121" s="67"/>
    </row>
    <row r="122" spans="1:120" s="36" customFormat="1">
      <c r="A122" s="54"/>
      <c r="B122" s="54"/>
      <c r="C122" s="54"/>
      <c r="D122" s="54"/>
      <c r="E122" s="54"/>
      <c r="F122" s="54"/>
      <c r="G122" s="106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106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/>
      <c r="AS122" s="54"/>
      <c r="AT122" s="54"/>
      <c r="AU122" s="54"/>
      <c r="AV122" s="54"/>
      <c r="AW122" s="54"/>
      <c r="AX122" s="54"/>
      <c r="AY122" s="54"/>
      <c r="AZ122" s="54"/>
      <c r="BA122" s="54"/>
      <c r="BB122" s="54"/>
      <c r="BC122" s="54"/>
      <c r="BD122" s="54"/>
      <c r="BE122" s="54"/>
      <c r="BF122" s="54"/>
      <c r="BG122" s="54"/>
      <c r="BH122" s="54"/>
      <c r="BI122" s="54"/>
      <c r="BJ122" s="54"/>
      <c r="BK122" s="54"/>
      <c r="BL122" s="54"/>
      <c r="BM122" s="54"/>
      <c r="BN122" s="54"/>
      <c r="BO122" s="54"/>
      <c r="BP122" s="54"/>
      <c r="BQ122" s="54"/>
      <c r="BR122" s="54"/>
      <c r="BS122" s="54"/>
      <c r="BT122" s="54"/>
      <c r="BU122" s="54"/>
      <c r="BV122" s="54"/>
      <c r="BW122" s="54"/>
      <c r="BX122" s="54"/>
      <c r="BY122" s="54"/>
      <c r="BZ122" s="54"/>
      <c r="CA122" s="54"/>
      <c r="CB122" s="54"/>
      <c r="CC122" s="54"/>
      <c r="CD122" s="54"/>
      <c r="CE122" s="54"/>
      <c r="CF122" s="54"/>
      <c r="CG122" s="54"/>
      <c r="CH122" s="54"/>
      <c r="CI122" s="54"/>
      <c r="CJ122" s="54"/>
      <c r="CK122" s="54"/>
      <c r="CL122" s="54"/>
      <c r="CM122" s="54"/>
      <c r="CN122" s="54"/>
      <c r="CO122" s="54"/>
      <c r="CP122" s="54"/>
      <c r="CQ122" s="54"/>
      <c r="CR122" s="54"/>
      <c r="CS122" s="54"/>
      <c r="CT122" s="54"/>
      <c r="CU122" s="54"/>
      <c r="CV122" s="54"/>
      <c r="CW122" s="54"/>
      <c r="CX122" s="54"/>
      <c r="CY122" s="54"/>
      <c r="CZ122" s="54"/>
      <c r="DA122" s="54"/>
      <c r="DB122" s="54"/>
      <c r="DD122" s="67"/>
      <c r="DE122" s="67"/>
      <c r="DF122" s="67"/>
      <c r="DG122" s="67"/>
      <c r="DH122" s="67"/>
      <c r="DI122" s="67"/>
      <c r="DJ122" s="67"/>
      <c r="DK122" s="67"/>
      <c r="DL122" s="67"/>
      <c r="DM122" s="67"/>
      <c r="DN122" s="67"/>
      <c r="DO122" s="67"/>
      <c r="DP122" s="67"/>
    </row>
    <row r="123" spans="1:120" s="36" customFormat="1">
      <c r="A123" s="54"/>
      <c r="B123" s="54"/>
      <c r="C123" s="54"/>
      <c r="D123" s="54"/>
      <c r="E123" s="54"/>
      <c r="F123" s="54"/>
      <c r="G123" s="106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106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54"/>
      <c r="AV123" s="54"/>
      <c r="AW123" s="54"/>
      <c r="AX123" s="54"/>
      <c r="AY123" s="54"/>
      <c r="AZ123" s="54"/>
      <c r="BA123" s="54"/>
      <c r="BB123" s="54"/>
      <c r="BC123" s="54"/>
      <c r="BD123" s="54"/>
      <c r="BE123" s="54"/>
      <c r="BF123" s="54"/>
      <c r="BG123" s="54"/>
      <c r="BH123" s="54"/>
      <c r="BI123" s="54"/>
      <c r="BJ123" s="54"/>
      <c r="BK123" s="54"/>
      <c r="BL123" s="54"/>
      <c r="BM123" s="54"/>
      <c r="BN123" s="54"/>
      <c r="BO123" s="54"/>
      <c r="BP123" s="54"/>
      <c r="BQ123" s="54"/>
      <c r="BR123" s="54"/>
      <c r="BS123" s="54"/>
      <c r="BT123" s="54"/>
      <c r="BU123" s="54"/>
      <c r="BV123" s="54"/>
      <c r="BW123" s="54"/>
      <c r="BX123" s="54"/>
      <c r="BY123" s="54"/>
      <c r="BZ123" s="54"/>
      <c r="CA123" s="54"/>
      <c r="CB123" s="54"/>
      <c r="CC123" s="54"/>
      <c r="CD123" s="54"/>
      <c r="CE123" s="54"/>
      <c r="CF123" s="54"/>
      <c r="CG123" s="54"/>
      <c r="CH123" s="54"/>
      <c r="CI123" s="54"/>
      <c r="CJ123" s="54"/>
      <c r="CK123" s="54"/>
      <c r="CL123" s="54"/>
      <c r="CM123" s="54"/>
      <c r="CN123" s="54"/>
      <c r="CO123" s="54"/>
      <c r="CP123" s="54"/>
      <c r="CQ123" s="54"/>
      <c r="CR123" s="54"/>
      <c r="CS123" s="54"/>
      <c r="CT123" s="54"/>
      <c r="CU123" s="54"/>
      <c r="CV123" s="54"/>
      <c r="CW123" s="54"/>
      <c r="CX123" s="54"/>
      <c r="CY123" s="54"/>
      <c r="CZ123" s="54"/>
      <c r="DA123" s="54"/>
      <c r="DB123" s="54"/>
      <c r="DD123" s="67"/>
      <c r="DE123" s="67"/>
      <c r="DF123" s="67"/>
      <c r="DG123" s="67"/>
      <c r="DH123" s="67"/>
      <c r="DI123" s="67"/>
      <c r="DJ123" s="67"/>
      <c r="DK123" s="67"/>
      <c r="DL123" s="67"/>
      <c r="DM123" s="67"/>
      <c r="DN123" s="67"/>
      <c r="DO123" s="67"/>
      <c r="DP123" s="67"/>
    </row>
    <row r="124" spans="1:120" s="36" customFormat="1">
      <c r="A124" s="54"/>
      <c r="B124" s="54"/>
      <c r="C124" s="54"/>
      <c r="D124" s="54"/>
      <c r="E124" s="54"/>
      <c r="F124" s="54"/>
      <c r="G124" s="106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106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54"/>
      <c r="AV124" s="54"/>
      <c r="AW124" s="54"/>
      <c r="AX124" s="54"/>
      <c r="AY124" s="54"/>
      <c r="AZ124" s="54"/>
      <c r="BA124" s="54"/>
      <c r="BB124" s="54"/>
      <c r="BC124" s="54"/>
      <c r="BD124" s="54"/>
      <c r="BE124" s="54"/>
      <c r="BF124" s="54"/>
      <c r="BG124" s="54"/>
      <c r="BH124" s="54"/>
      <c r="BI124" s="54"/>
      <c r="BJ124" s="54"/>
      <c r="BK124" s="54"/>
      <c r="BL124" s="54"/>
      <c r="BM124" s="54"/>
      <c r="BN124" s="54"/>
      <c r="BO124" s="54"/>
      <c r="BP124" s="54"/>
      <c r="BQ124" s="54"/>
      <c r="BR124" s="54"/>
      <c r="BS124" s="54"/>
      <c r="BT124" s="54"/>
      <c r="BU124" s="54"/>
      <c r="BV124" s="54"/>
      <c r="BW124" s="54"/>
      <c r="BX124" s="54"/>
      <c r="BY124" s="54"/>
      <c r="BZ124" s="54"/>
      <c r="CA124" s="54"/>
      <c r="CB124" s="54"/>
      <c r="CC124" s="54"/>
      <c r="CD124" s="54"/>
      <c r="CE124" s="54"/>
      <c r="CF124" s="54"/>
      <c r="CG124" s="54"/>
      <c r="CH124" s="54"/>
      <c r="CI124" s="54"/>
      <c r="CJ124" s="54"/>
      <c r="CK124" s="54"/>
      <c r="CL124" s="54"/>
      <c r="CM124" s="54"/>
      <c r="CN124" s="54"/>
      <c r="CO124" s="54"/>
      <c r="CP124" s="54"/>
      <c r="CQ124" s="54"/>
      <c r="CR124" s="54"/>
      <c r="CS124" s="54"/>
      <c r="CT124" s="54"/>
      <c r="CU124" s="54"/>
      <c r="CV124" s="54"/>
      <c r="CW124" s="54"/>
      <c r="CX124" s="54"/>
      <c r="CY124" s="54"/>
      <c r="CZ124" s="54"/>
      <c r="DA124" s="54"/>
      <c r="DB124" s="54"/>
      <c r="DD124" s="67"/>
      <c r="DE124" s="67"/>
      <c r="DF124" s="67"/>
      <c r="DG124" s="67"/>
      <c r="DH124" s="67"/>
      <c r="DI124" s="67"/>
      <c r="DJ124" s="67"/>
      <c r="DK124" s="67"/>
      <c r="DL124" s="67"/>
      <c r="DM124" s="67"/>
      <c r="DN124" s="67"/>
      <c r="DO124" s="67"/>
      <c r="DP124" s="67"/>
    </row>
    <row r="125" spans="1:120" s="36" customFormat="1">
      <c r="A125" s="54"/>
      <c r="B125" s="54"/>
      <c r="C125" s="54"/>
      <c r="D125" s="54"/>
      <c r="E125" s="54"/>
      <c r="F125" s="54"/>
      <c r="G125" s="106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106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54"/>
      <c r="AV125" s="54"/>
      <c r="AW125" s="54"/>
      <c r="AX125" s="54"/>
      <c r="AY125" s="54"/>
      <c r="AZ125" s="54"/>
      <c r="BA125" s="54"/>
      <c r="BB125" s="54"/>
      <c r="BC125" s="54"/>
      <c r="BD125" s="54"/>
      <c r="BE125" s="54"/>
      <c r="BF125" s="54"/>
      <c r="BG125" s="54"/>
      <c r="BH125" s="54"/>
      <c r="BI125" s="54"/>
      <c r="BJ125" s="54"/>
      <c r="BK125" s="54"/>
      <c r="BL125" s="54"/>
      <c r="BM125" s="54"/>
      <c r="BN125" s="54"/>
      <c r="BO125" s="54"/>
      <c r="BP125" s="54"/>
      <c r="BQ125" s="54"/>
      <c r="BR125" s="54"/>
      <c r="BS125" s="54"/>
      <c r="BT125" s="54"/>
      <c r="BU125" s="54"/>
      <c r="BV125" s="54"/>
      <c r="BW125" s="54"/>
      <c r="BX125" s="54"/>
      <c r="BY125" s="54"/>
      <c r="BZ125" s="54"/>
      <c r="CA125" s="54"/>
      <c r="CB125" s="54"/>
      <c r="CC125" s="54"/>
      <c r="CD125" s="54"/>
      <c r="CE125" s="54"/>
      <c r="CF125" s="54"/>
      <c r="CG125" s="54"/>
      <c r="CH125" s="54"/>
      <c r="CI125" s="54"/>
      <c r="CJ125" s="54"/>
      <c r="CK125" s="54"/>
      <c r="CL125" s="54"/>
      <c r="CM125" s="54"/>
      <c r="CN125" s="54"/>
      <c r="CO125" s="54"/>
      <c r="CP125" s="54"/>
      <c r="CQ125" s="54"/>
      <c r="CR125" s="54"/>
      <c r="CS125" s="54"/>
      <c r="CT125" s="54"/>
      <c r="CU125" s="54"/>
      <c r="CV125" s="54"/>
      <c r="CW125" s="54"/>
      <c r="CX125" s="54"/>
      <c r="CY125" s="54"/>
      <c r="CZ125" s="54"/>
      <c r="DA125" s="54"/>
      <c r="DB125" s="54"/>
      <c r="DD125" s="67"/>
      <c r="DE125" s="67"/>
      <c r="DF125" s="67"/>
      <c r="DG125" s="67"/>
      <c r="DH125" s="67"/>
      <c r="DI125" s="67"/>
      <c r="DJ125" s="67"/>
      <c r="DK125" s="67"/>
      <c r="DL125" s="67"/>
      <c r="DM125" s="67"/>
      <c r="DN125" s="67"/>
      <c r="DO125" s="67"/>
      <c r="DP125" s="67"/>
    </row>
    <row r="126" spans="1:120" s="36" customFormat="1">
      <c r="A126" s="54"/>
      <c r="B126" s="54"/>
      <c r="C126" s="54"/>
      <c r="D126" s="54"/>
      <c r="E126" s="54"/>
      <c r="F126" s="54"/>
      <c r="G126" s="106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106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4"/>
      <c r="AV126" s="54"/>
      <c r="AW126" s="54"/>
      <c r="AX126" s="54"/>
      <c r="AY126" s="54"/>
      <c r="AZ126" s="54"/>
      <c r="BA126" s="54"/>
      <c r="BB126" s="54"/>
      <c r="BC126" s="54"/>
      <c r="BD126" s="54"/>
      <c r="BE126" s="54"/>
      <c r="BF126" s="54"/>
      <c r="BG126" s="54"/>
      <c r="BH126" s="54"/>
      <c r="BI126" s="54"/>
      <c r="BJ126" s="54"/>
      <c r="BK126" s="54"/>
      <c r="BL126" s="54"/>
      <c r="BM126" s="54"/>
      <c r="BN126" s="54"/>
      <c r="BO126" s="54"/>
      <c r="BP126" s="54"/>
      <c r="BQ126" s="54"/>
      <c r="BR126" s="54"/>
      <c r="BS126" s="54"/>
      <c r="BT126" s="54"/>
      <c r="BU126" s="54"/>
      <c r="BV126" s="54"/>
      <c r="BW126" s="54"/>
      <c r="BX126" s="54"/>
      <c r="BY126" s="54"/>
      <c r="BZ126" s="54"/>
      <c r="CA126" s="54"/>
      <c r="CB126" s="54"/>
      <c r="CC126" s="54"/>
      <c r="CD126" s="54"/>
      <c r="CE126" s="54"/>
      <c r="CF126" s="54"/>
      <c r="CG126" s="54"/>
      <c r="CH126" s="54"/>
      <c r="CI126" s="54"/>
      <c r="CJ126" s="54"/>
      <c r="CK126" s="54"/>
      <c r="CL126" s="54"/>
      <c r="CM126" s="54"/>
      <c r="CN126" s="54"/>
      <c r="CO126" s="54"/>
      <c r="CP126" s="54"/>
      <c r="CQ126" s="54"/>
      <c r="CR126" s="54"/>
      <c r="CS126" s="54"/>
      <c r="CT126" s="54"/>
      <c r="CU126" s="54"/>
      <c r="CV126" s="54"/>
      <c r="CW126" s="54"/>
      <c r="CX126" s="54"/>
      <c r="CY126" s="54"/>
      <c r="CZ126" s="54"/>
      <c r="DA126" s="54"/>
      <c r="DB126" s="54"/>
      <c r="DD126" s="67"/>
      <c r="DE126" s="67"/>
      <c r="DF126" s="67"/>
      <c r="DG126" s="67"/>
      <c r="DH126" s="67"/>
      <c r="DI126" s="67"/>
      <c r="DJ126" s="67"/>
      <c r="DK126" s="67"/>
      <c r="DL126" s="67"/>
      <c r="DM126" s="67"/>
      <c r="DN126" s="67"/>
      <c r="DO126" s="67"/>
      <c r="DP126" s="67"/>
    </row>
    <row r="127" spans="1:120" s="36" customFormat="1">
      <c r="A127" s="54"/>
      <c r="B127" s="54"/>
      <c r="C127" s="54"/>
      <c r="D127" s="54"/>
      <c r="E127" s="54"/>
      <c r="F127" s="54"/>
      <c r="G127" s="106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106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54"/>
      <c r="AV127" s="54"/>
      <c r="AW127" s="54"/>
      <c r="AX127" s="54"/>
      <c r="AY127" s="54"/>
      <c r="AZ127" s="54"/>
      <c r="BA127" s="54"/>
      <c r="BB127" s="54"/>
      <c r="BC127" s="54"/>
      <c r="BD127" s="54"/>
      <c r="BE127" s="54"/>
      <c r="BF127" s="54"/>
      <c r="BG127" s="54"/>
      <c r="BH127" s="54"/>
      <c r="BI127" s="54"/>
      <c r="BJ127" s="54"/>
      <c r="BK127" s="54"/>
      <c r="BL127" s="54"/>
      <c r="BM127" s="54"/>
      <c r="BN127" s="54"/>
      <c r="BO127" s="54"/>
      <c r="BP127" s="54"/>
      <c r="BQ127" s="54"/>
      <c r="BR127" s="54"/>
      <c r="BS127" s="54"/>
      <c r="BT127" s="54"/>
      <c r="BU127" s="54"/>
      <c r="BV127" s="54"/>
      <c r="BW127" s="54"/>
      <c r="BX127" s="54"/>
      <c r="BY127" s="54"/>
      <c r="BZ127" s="54"/>
      <c r="CA127" s="54"/>
      <c r="CB127" s="54"/>
      <c r="CC127" s="54"/>
      <c r="CD127" s="54"/>
      <c r="CE127" s="54"/>
      <c r="CF127" s="54"/>
      <c r="CG127" s="54"/>
      <c r="CH127" s="54"/>
      <c r="CI127" s="54"/>
      <c r="CJ127" s="54"/>
      <c r="CK127" s="54"/>
      <c r="CL127" s="54"/>
      <c r="CM127" s="54"/>
      <c r="CN127" s="54"/>
      <c r="CO127" s="54"/>
      <c r="CP127" s="54"/>
      <c r="CQ127" s="54"/>
      <c r="CR127" s="54"/>
      <c r="CS127" s="54"/>
      <c r="CT127" s="54"/>
      <c r="CU127" s="54"/>
      <c r="CV127" s="54"/>
      <c r="CW127" s="54"/>
      <c r="CX127" s="54"/>
      <c r="CY127" s="54"/>
      <c r="CZ127" s="54"/>
      <c r="DA127" s="54"/>
      <c r="DB127" s="54"/>
      <c r="DD127" s="67"/>
      <c r="DE127" s="67"/>
      <c r="DF127" s="67"/>
      <c r="DG127" s="67"/>
      <c r="DH127" s="67"/>
      <c r="DI127" s="67"/>
      <c r="DJ127" s="67"/>
      <c r="DK127" s="67"/>
      <c r="DL127" s="67"/>
      <c r="DM127" s="67"/>
      <c r="DN127" s="67"/>
      <c r="DO127" s="67"/>
      <c r="DP127" s="67"/>
    </row>
    <row r="128" spans="1:120" s="36" customFormat="1">
      <c r="A128" s="54"/>
      <c r="B128" s="67"/>
      <c r="C128" s="67"/>
      <c r="D128" s="67"/>
      <c r="E128" s="67"/>
      <c r="F128" s="67"/>
      <c r="G128" s="66"/>
      <c r="H128" s="67"/>
      <c r="J128" s="67"/>
      <c r="K128" s="67"/>
      <c r="L128" s="67"/>
      <c r="M128" s="67"/>
      <c r="N128" s="67"/>
      <c r="O128" s="67"/>
      <c r="Q128" s="67"/>
      <c r="R128" s="67"/>
      <c r="S128" s="67"/>
      <c r="U128" s="66"/>
      <c r="V128" s="67"/>
      <c r="W128" s="67"/>
      <c r="X128" s="67"/>
      <c r="DD128" s="67"/>
      <c r="DE128" s="67"/>
      <c r="DF128" s="67"/>
      <c r="DG128" s="67"/>
      <c r="DH128" s="67"/>
      <c r="DI128" s="67"/>
      <c r="DJ128" s="67"/>
      <c r="DK128" s="67"/>
      <c r="DL128" s="67"/>
      <c r="DM128" s="67"/>
      <c r="DN128" s="67"/>
      <c r="DO128" s="67"/>
      <c r="DP128" s="67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2025-04-07T04:28:48Z</dcterms:modified>
</cp:coreProperties>
</file>