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работа 2024\Постановление Правительства\59543 О внес. изм. в 292-п\"/>
    </mc:Choice>
  </mc:AlternateContent>
  <bookViews>
    <workbookView xWindow="360" yWindow="15" windowWidth="20955" windowHeight="9720"/>
  </bookViews>
  <sheets>
    <sheet name="Приложение 3.5" sheetId="1" r:id="rId1"/>
  </sheets>
  <definedNames>
    <definedName name="_xlnm._FilterDatabase" localSheetId="0" hidden="1">'Приложение 3.5'!$A$8:$AA$61</definedName>
    <definedName name="Print_Titles" localSheetId="0">'Приложение 3.5'!$5:$8</definedName>
    <definedName name="_xlnm.Print_Area" localSheetId="0">'Приложение 3.5'!$A$1:$AA$99</definedName>
  </definedNames>
  <calcPr calcId="162913"/>
</workbook>
</file>

<file path=xl/calcChain.xml><?xml version="1.0" encoding="utf-8"?>
<calcChain xmlns="http://schemas.openxmlformats.org/spreadsheetml/2006/main">
  <c r="T61" i="1" l="1"/>
  <c r="Q61" i="1"/>
  <c r="O61" i="1" s="1"/>
  <c r="P61" i="1"/>
  <c r="R56" i="1"/>
  <c r="Q56" i="1"/>
  <c r="R55" i="1"/>
  <c r="Q55" i="1"/>
  <c r="R54" i="1"/>
  <c r="Q54" i="1"/>
  <c r="R53" i="1"/>
  <c r="Q53" i="1"/>
  <c r="R40" i="1"/>
  <c r="Q40" i="1"/>
  <c r="R24" i="1"/>
  <c r="Q24" i="1"/>
  <c r="R18" i="1"/>
  <c r="Q16" i="1"/>
</calcChain>
</file>

<file path=xl/sharedStrings.xml><?xml version="1.0" encoding="utf-8"?>
<sst xmlns="http://schemas.openxmlformats.org/spreadsheetml/2006/main" count="552" uniqueCount="357">
  <si>
    <t>Сведения об объектах размещения отходов (не ТКО) Новосибирской области,  включенных в ГРОРО</t>
  </si>
  <si>
    <t>№ п/п</t>
  </si>
  <si>
    <t>Наименование объекта размещения отходов</t>
  </si>
  <si>
    <t xml:space="preserve">Местонахождение объекта </t>
  </si>
  <si>
    <t>Данные о земельных участках, занятых под объектом</t>
  </si>
  <si>
    <t xml:space="preserve">Данные о количестве отходов, 
принимаемых для размещения (годовая мощность, сведения за 2022 год) </t>
  </si>
  <si>
    <t xml:space="preserve">Данные о количестве размещенных отходов (нарастающим итогом, на 01.01.2023) </t>
  </si>
  <si>
    <t xml:space="preserve">Данные о состоянии объекта 
(о свободной мощности) 
(на 01.01.2023) </t>
  </si>
  <si>
    <t>Сведения из проектной документации (при наличии)</t>
  </si>
  <si>
    <t xml:space="preserve"> Сведения о наличии заключения государственной экологической экспертизы проектной документации</t>
  </si>
  <si>
    <t xml:space="preserve">Сведения о согласованной в установленном порядке санитарно-защитной зоне объекта </t>
  </si>
  <si>
    <t>Эксплуатирующая организация (на 01.01.2023)</t>
  </si>
  <si>
    <t>№ объекта в ГРОРО</t>
  </si>
  <si>
    <t>куб.м</t>
  </si>
  <si>
    <t xml:space="preserve">тонн </t>
  </si>
  <si>
    <t>ИНН</t>
  </si>
  <si>
    <t>Полигон промышленных отходов</t>
  </si>
  <si>
    <t>54-00001-З-00479-010814</t>
  </si>
  <si>
    <t>р.п. Горный Тогучинского района</t>
  </si>
  <si>
    <t>-</t>
  </si>
  <si>
    <t xml:space="preserve">55.097748 83.948193 </t>
  </si>
  <si>
    <t>54:24:042607:31</t>
  </si>
  <si>
    <t>земли промышленности</t>
  </si>
  <si>
    <t xml:space="preserve">бой железобетонных изделий, золошлаковая смесь от сжигания углей практически неопасная, ионообменные смолы отработанные при водоподготовке, отходы бетона при зачистке оборудования производства товарного бетона, лом шамотного кирпича незагрязненный </t>
  </si>
  <si>
    <t>34620002205
61140002205
71021101205
34611812215
91218101215</t>
  </si>
  <si>
    <t>размещение отходов</t>
  </si>
  <si>
    <t xml:space="preserve"> 633411, Новосибирская область, Тогучинский район, р.п. Горный, ул. Транспортная, д. 15</t>
  </si>
  <si>
    <t>54-00020-З-00793-151216</t>
  </si>
  <si>
    <t>д.п. Кудряшовский Кудряшовского с/с Новосибирского района</t>
  </si>
  <si>
    <t>630510, Новосибирская область, Новосибирский, район, Кудряшовский с/с (земельный участок расположен в юго-западной части кадастрового квартала 54:19:012601)</t>
  </si>
  <si>
    <t>55.144857 82.778359</t>
  </si>
  <si>
    <t>54:19:012601:300
54:19:012601:301</t>
  </si>
  <si>
    <t>72220111394
72210102715
72223111335
72210202395</t>
  </si>
  <si>
    <t xml:space="preserve"> 630099, Новосибирская область, г. Новосибирск, ул. Революции, д. 5</t>
  </si>
  <si>
    <t>отсутствует</t>
  </si>
  <si>
    <t>54-00006-Х-00592-250914</t>
  </si>
  <si>
    <t>г. Новосибирск</t>
  </si>
  <si>
    <t>630032, Новосибирская область, г. Новосибирск, ул. Большая, д. 310</t>
  </si>
  <si>
    <t xml:space="preserve">55.019404 82.850339 </t>
  </si>
  <si>
    <t>54:35:061230:2</t>
  </si>
  <si>
    <t>земли населенных пунктов</t>
  </si>
  <si>
    <t>630099, Новосибирская область, г. Новосибирск, ул. Чаплыгина, д. 57</t>
  </si>
  <si>
    <t>54-00007-Х-00592-250914</t>
  </si>
  <si>
    <t>Новосибирская область, г. Новосибирск</t>
  </si>
  <si>
    <t>55.024668 82.827465</t>
  </si>
  <si>
    <t>54:35:061070:1</t>
  </si>
  <si>
    <t>золошлаковая смесь от сжигания углей практически неопасная</t>
  </si>
  <si>
    <t>54-00014-Х-00552-070715</t>
  </si>
  <si>
    <t>ст. Мочище Станционного с/с Новосибирского района</t>
  </si>
  <si>
    <t>630535, Новосибирская область, Новосибирский район, Станционный с/с (в районе ст. Мочище)</t>
  </si>
  <si>
    <t xml:space="preserve">55.146429 83.060920 </t>
  </si>
  <si>
    <t>54:19:112001:135;
54:19:112001:1427;
54:19:112001:1428;
54:19:112001:1429;
54:19:112001:1430;
54:19:112001:1431;
54:19:112001:1432;
54:19:112001:1433</t>
  </si>
  <si>
    <t>54-00008-Х-00592-250914</t>
  </si>
  <si>
    <t>Новосибирский район, Новолуговской с/с</t>
  </si>
  <si>
    <t>630553, Новосибирская область, Новосибирский район, Новолуговской с/с</t>
  </si>
  <si>
    <t xml:space="preserve">55.008924 83.098333 </t>
  </si>
  <si>
    <t>54:19:142601:94</t>
  </si>
  <si>
    <t>54-00009-Х-00592-250914</t>
  </si>
  <si>
    <t>632383, Новосибирская область, г. Куйбышев, ул. Савкина грива, д. 1, тер. Барабинской ТЭЦ</t>
  </si>
  <si>
    <t xml:space="preserve">55.440229 78.364123 </t>
  </si>
  <si>
    <t>54:34:010702:9</t>
  </si>
  <si>
    <t>Амбар нефтесодержащих отходов на полигоне промышленных и твердых бытовых отходов Верх-Тарского нефтяного месторождения</t>
  </si>
  <si>
    <t>54-00012-Х-00164-270215</t>
  </si>
  <si>
    <t>п. Малокарагаевка Бергульского с/с Северного района</t>
  </si>
  <si>
    <t>632087, Новосибирская область, Северный район, Бергульский с/ст, Верх-Тарское нефтяное месторождение</t>
  </si>
  <si>
    <t xml:space="preserve">56.740361 78.714029 </t>
  </si>
  <si>
    <t>54:21:023401:353</t>
  </si>
  <si>
    <t>шлам очистки емкостей и трубопроводов от нефти и нефтепродуктов</t>
  </si>
  <si>
    <t>632080, Новосибирская область, Северный район, с. Северное, ул. Ленина, д. 87</t>
  </si>
  <si>
    <t>Временная карта захоронения отходов производства</t>
  </si>
  <si>
    <t>54-00013-Х-00552-070715</t>
  </si>
  <si>
    <t xml:space="preserve">п. Пашино  </t>
  </si>
  <si>
    <t>630900, Новосибирская область, г. Новосибирск, ул. Чекалина, д. 8</t>
  </si>
  <si>
    <t>55,196746 82,976528; 55,196872 82,976657; 55,196884 82,976126; 55,197004 82,976271</t>
  </si>
  <si>
    <t>54:35:111035:4</t>
  </si>
  <si>
    <t>3 63 485 99 39 4</t>
  </si>
  <si>
    <t>АО «НМЗ «Искра»</t>
  </si>
  <si>
    <t xml:space="preserve">630900, Новосибирская область,  г. Новосибирск, ул. Чекалина, д.8 </t>
  </si>
  <si>
    <t>Отработанный карьер, используемый для захоронения отходов</t>
  </si>
  <si>
    <t>54-00028-З-00006-090118</t>
  </si>
  <si>
    <t>632380,                    г. Куйбышев</t>
  </si>
  <si>
    <t xml:space="preserve">632380 Новосибирская область, г. Куйбышев, ул. Садовое кольцо, д. 1  </t>
  </si>
  <si>
    <t>55.436444 78.412310</t>
  </si>
  <si>
    <t>54:34:010702:472</t>
  </si>
  <si>
    <t xml:space="preserve">30510001214              30531101424              31245312493               36122101424               40310100524               45570000714               45711101204               61140001204               73310001724               73321001724               73331000000               73610000000              82621001514              91910001204            </t>
  </si>
  <si>
    <t>ФКП «АНОЗИТ»</t>
  </si>
  <si>
    <t xml:space="preserve">632380, Новосибирская область, Куйбышевский район, г. Куйбышев, ул. Садовое кольцо, д. 1 </t>
  </si>
  <si>
    <t>Отвал вскрышных пород ООО «СКАЛА»</t>
  </si>
  <si>
    <t>54-00032-З-00136-250418</t>
  </si>
  <si>
    <t>с. Скала Скалинского с/с Колыванского района</t>
  </si>
  <si>
    <t xml:space="preserve"> 633161, Новосибирская область, Колыванский район, р.п. Колывань (примерно 4,3 км на север от р.п. Колывань)</t>
  </si>
  <si>
    <t>55.351855 82.76865</t>
  </si>
  <si>
    <t>54:10:028210:4064</t>
  </si>
  <si>
    <t>вскрышные породы в смеси практически неопасные</t>
  </si>
  <si>
    <t xml:space="preserve">ООО «СКАЛА» </t>
  </si>
  <si>
    <t>633161, Новосибирская область, р.п. Колывань, ул. Гранитная, д. 1</t>
  </si>
  <si>
    <t>не требуется (размещение отходов V класса опасности)</t>
  </si>
  <si>
    <t>54:10:028210:1739</t>
  </si>
  <si>
    <t>54:10:028210:1738</t>
  </si>
  <si>
    <t>54:10:028210:5110</t>
  </si>
  <si>
    <t>(площадь объекта 20,0 га)</t>
  </si>
  <si>
    <t>Отвал горных пород «Северо-Восточный» Восточного участка Колыванского месторождения антрацита</t>
  </si>
  <si>
    <t>54-00021-Х-00170-030417</t>
  </si>
  <si>
    <t>д. Харино Усть-Чемского с/с Искитимского района</t>
  </si>
  <si>
    <t>54.649357 83.67051</t>
  </si>
  <si>
    <t>54:07:057409:1121</t>
  </si>
  <si>
    <t xml:space="preserve">вскрышные породы в смеси практически неопасные  </t>
  </si>
  <si>
    <t xml:space="preserve">ООО «Разрез Восточный»
</t>
  </si>
  <si>
    <t>633216, Новосибирская область, Искитимский район, рп. Линево, пр-кт Мира, д. 16, помещ/каб 1/1</t>
  </si>
  <si>
    <t>54:07:057409:1172</t>
  </si>
  <si>
    <t>категория не установлена</t>
  </si>
  <si>
    <t>54:07:057409:1394</t>
  </si>
  <si>
    <t>земли лесного фонда</t>
  </si>
  <si>
    <t>54:07:057409:1392</t>
  </si>
  <si>
    <t>54:07:057406:394</t>
  </si>
  <si>
    <t>54:07:057401:5423</t>
  </si>
  <si>
    <t>54:07:057407:223</t>
  </si>
  <si>
    <t>54:07:057407:227</t>
  </si>
  <si>
    <t>54:07:057407:235</t>
  </si>
  <si>
    <t>54:07:057406:417</t>
  </si>
  <si>
    <t>54:07:057409:1417</t>
  </si>
  <si>
    <t>54:07:057409:1396</t>
  </si>
  <si>
    <t>54:07:057409:1397</t>
  </si>
  <si>
    <t>земли сельскохозяйственного назначения</t>
  </si>
  <si>
    <t>54:07:057409:1411</t>
  </si>
  <si>
    <t>54:07:057409:1412</t>
  </si>
  <si>
    <t>54:07:057409:183</t>
  </si>
  <si>
    <t>54-00037-Х-00398-021018</t>
  </si>
  <si>
    <t xml:space="preserve">54.654717 83.646084 </t>
  </si>
  <si>
    <t>54:07:000000:1360</t>
  </si>
  <si>
    <t>54:07:000000:1425</t>
  </si>
  <si>
    <t>54:07:000000:1446</t>
  </si>
  <si>
    <t>54:07:000000:1663</t>
  </si>
  <si>
    <t>54:07:057407:207</t>
  </si>
  <si>
    <t>54:07:057407:213</t>
  </si>
  <si>
    <t>54:07:057407:233</t>
  </si>
  <si>
    <t>54:07:057407:224</t>
  </si>
  <si>
    <t>54:07:057407:226</t>
  </si>
  <si>
    <t>Отвал горных пород «Западный» Восточного участка недр Колыванского месторождения антрацита</t>
  </si>
  <si>
    <t>54-00046-Х-00356-280723</t>
  </si>
  <si>
    <t>54.665905, 83.540276</t>
  </si>
  <si>
    <t>54:07:057401:5928</t>
  </si>
  <si>
    <t>Отвал горных пород «Северный» Северного участка недр Колыванского месторождения антрацита</t>
  </si>
  <si>
    <t>54-00023-Х-00255-240517</t>
  </si>
  <si>
    <t xml:space="preserve">54.698759 83.654457 </t>
  </si>
  <si>
    <t>54:07:057406:385</t>
  </si>
  <si>
    <t>АО «Сибирский Антрацит»</t>
  </si>
  <si>
    <t>633224, Новосибирская область, Искитимский район, п. Листвянский, ул. Советская, д. 2а</t>
  </si>
  <si>
    <t>54-00035-З-00294-020818</t>
  </si>
  <si>
    <t>с. Белово Гусельниковского с/с Искитимского района</t>
  </si>
  <si>
    <t>54.569541 83.597557</t>
  </si>
  <si>
    <t>54:07:047413:759</t>
  </si>
  <si>
    <t>54-00036-З-00294-020818</t>
  </si>
  <si>
    <t xml:space="preserve">54.569541 83.597558 </t>
  </si>
  <si>
    <t>Отвал горных пород «Елбашинский» Крутихинского участка недр Колыванского месторождения антрацита</t>
  </si>
  <si>
    <t>№54-00024-Х-00255-240517</t>
  </si>
  <si>
    <t>54.683161 83.594907</t>
  </si>
  <si>
    <t>54:07:057401:4728
54:07:057401:4730
54:07:057401:3702
54:07:0574064:314
54:07:057407:181
54:07:057401:5382
54:07:057407:221
54:07:057406:391
54:07:057404:227</t>
  </si>
  <si>
    <t>Отвал горных пород «Восточный» Ургунского месторождения антрацита</t>
  </si>
  <si>
    <t>д. Ургун Евсинского с/с Искитимского района</t>
  </si>
  <si>
    <t>54.493124 83.458621</t>
  </si>
  <si>
    <t>Отвал горных пород «Выдрихинский» Выдрихинского карьера известняков</t>
  </si>
  <si>
    <t>54-00041-З-00499-060520</t>
  </si>
  <si>
    <t xml:space="preserve">54.5646414 83.60946628 </t>
  </si>
  <si>
    <t>54:07:057409:165
54:07:057409:1248
54:07:057409:1391</t>
  </si>
  <si>
    <t>земли промышленности
земли промышленности
земли лесного фонда</t>
  </si>
  <si>
    <t xml:space="preserve">вскрышные породы в смеси практически неопрасные </t>
  </si>
  <si>
    <t xml:space="preserve">осадок очистных сооружений дождевой (ливневой) канализации малоопасный </t>
  </si>
  <si>
    <t>Отвал вскрышных пород карьера глинистых сланцев № 1 (ЗАО «Чернореченский карьер» )</t>
  </si>
  <si>
    <t>54-00038-Х-00565-291218</t>
  </si>
  <si>
    <t>г. Искитим</t>
  </si>
  <si>
    <t>54.666034 83.319892</t>
  </si>
  <si>
    <t>54:33:030401:3 54:07:057401:11</t>
  </si>
  <si>
    <t>1460,1 (площадь участков) 14 (площадь объекта)</t>
  </si>
  <si>
    <t xml:space="preserve">ЗАО «Чернореченский карьер» </t>
  </si>
  <si>
    <t>633209, Новосибирская область, г. Искитим, ул. Заводская, д. 1а</t>
  </si>
  <si>
    <t>Отвал вскрышных пород карьера известняков</t>
  </si>
  <si>
    <t>54-00039-Х-00565-291218</t>
  </si>
  <si>
    <t>54.665779 83.336898</t>
  </si>
  <si>
    <t>1460,1 (площадь участков) 5,4 (площадь объекта)</t>
  </si>
  <si>
    <t>54-00040-Х-00565-291218</t>
  </si>
  <si>
    <t>54.662700 83.332070</t>
  </si>
  <si>
    <t>54:33:030401:10</t>
  </si>
  <si>
    <t>Участок размещения производственных отходов</t>
  </si>
  <si>
    <t>54-00002-З-00479-010814</t>
  </si>
  <si>
    <t>Новосибирский район, Барышевский с/с</t>
  </si>
  <si>
    <t>630554, Новосибирская область, Новосибирский район, Барышевский с/с</t>
  </si>
  <si>
    <t>54.890023, 83.156897</t>
  </si>
  <si>
    <t>земли промышленности, энергетики, транспорта, связи, радиовещания. телевидения, информатики, земли для обеспечения космической деятельности,земли обороны, безопасности и земли иного специального назначения</t>
  </si>
  <si>
    <t>4,56, объект 2,495</t>
  </si>
  <si>
    <t>отходы производства и потребления IV, V классов опасности</t>
  </si>
  <si>
    <t>7 31 110 01 72 4,  7 33 100 01 72 4, 7 31 110 02 21 5</t>
  </si>
  <si>
    <t>захоронение отходов</t>
  </si>
  <si>
    <t>630055, Новосибирская область, г. Новосибирск, ул. Бульвар Молодежи, д. 36</t>
  </si>
  <si>
    <t>Отвал вскрышных пород Каменного карьера № 4</t>
  </si>
  <si>
    <t>54-00044-З-00213-280423</t>
  </si>
  <si>
    <t>Тогучинский район, п. Лекарственное</t>
  </si>
  <si>
    <t>2 00 190 99 39 5</t>
  </si>
  <si>
    <t>АО «Новосибирское карьероуправление»</t>
  </si>
  <si>
    <t>630048, Новосибирская область, г. Новосибирск, ул. Немировича-Данченко, д. 139</t>
  </si>
  <si>
    <t>Полигон ТБО в городе Карасуке Карасукского муниципального округа Новосибирской области</t>
  </si>
  <si>
    <t>54-00028-З-00066-270218</t>
  </si>
  <si>
    <t>Карасукский район, г. Карасук</t>
  </si>
  <si>
    <t>632868, Новосибирская область, Карасукский район, г. Карасук, ул. Лесная, д. 45                                    (в 4600 метрах к северо-востоку от дома № 45 по улице Лесной)</t>
  </si>
  <si>
    <t>53,746516 78,146172</t>
  </si>
  <si>
    <t xml:space="preserve">54:08:010301:277 (расположен в пределах участка 54:08:010301:113)
</t>
  </si>
  <si>
    <t xml:space="preserve">складирование отходов </t>
  </si>
  <si>
    <t>632862, Новосибирская область, город Карасук, улица Советская, дом 14Б</t>
  </si>
  <si>
    <t>Полигон захоронения твердых коммунальных отходов</t>
  </si>
  <si>
    <t>54-00005-З-00592-250914</t>
  </si>
  <si>
    <t>Новосибирская область, Коченевский район, с. Прокудское</t>
  </si>
  <si>
    <t>55.022748 82.490902</t>
  </si>
  <si>
    <t>54:11:017021:29</t>
  </si>
  <si>
    <t>СЗЗ отсутствует</t>
  </si>
  <si>
    <t>ООО «Водолей»</t>
  </si>
  <si>
    <t>632662, Новосибирская область, Коченевский район, р.п. Чик, ул. Ленина, д. 2б</t>
  </si>
  <si>
    <t>муниципальный район (городской округ), ближайший населенный пункт</t>
  </si>
  <si>
    <t xml:space="preserve">адрес местонахождения объекта (при наличии) </t>
  </si>
  <si>
    <t>кадастровые номера земельных участков</t>
  </si>
  <si>
    <t>категория земель</t>
  </si>
  <si>
    <t>площадь земельных участков, га</t>
  </si>
  <si>
    <t>виды и классы опасности принимаемых для размещения отходов</t>
  </si>
  <si>
    <t xml:space="preserve">код отхода 
по ФККО </t>
  </si>
  <si>
    <t>куб. м</t>
  </si>
  <si>
    <t>проектная мощность (вместимость при отсутствии проекта)</t>
  </si>
  <si>
    <t>краткое наименование организации</t>
  </si>
  <si>
    <t>почтовый адрес</t>
  </si>
  <si>
    <t xml:space="preserve">реквизиты лицензии на осуществление деятельности по сбору, транспортированию, обработке, утилизации, обезвреживанию, размещению отходов I–IV класса опасности </t>
  </si>
  <si>
    <t>Применяемые сокращения:</t>
  </si>
  <si>
    <t>_________</t>
  </si>
  <si>
    <t>Горновский завод спецжелезобетона – филиал АО «БЭТ»</t>
  </si>
  <si>
    <t>Золоотвал обособленного подразделения АО «СИБЭКО» Новосибирская ТЭЦ-2</t>
  </si>
  <si>
    <t>АО «СИБЭКО»</t>
  </si>
  <si>
    <t>Золоотвал обособленного подразделения АО «СИБЭКО» Новосибирская ТЭЦ-3</t>
  </si>
  <si>
    <t xml:space="preserve">Золоотвал № 3 Обособленного подразделения АО «СИБЭКО» Новосибирская ТЭЦ-4 </t>
  </si>
  <si>
    <t>Золоотвал № 2 обособленного подразделения АО «СИБЭКО» Новосибирская ТЭЦ-5</t>
  </si>
  <si>
    <t>Золоотвал обособленного подразделения АО «СИБЭКО» Барабинская ТЭЦ</t>
  </si>
  <si>
    <t>Отвал горных пород «Северный» Восточного участка Колыванского месторождения антрацита</t>
  </si>
  <si>
    <t>Новосибирская область, р-н Искитимский, ОАО «Искитимское»</t>
  </si>
  <si>
    <t>ООО «Разрез Восточный»</t>
  </si>
  <si>
    <t>Отвал  горных пород «Нагорный» Горловский участок открытых горных работ</t>
  </si>
  <si>
    <t>Отвал горных пород «Западный» Горловский участок открытых горных работ</t>
  </si>
  <si>
    <t>ФГБУ «ЖКУ ННЦ»</t>
  </si>
  <si>
    <t>МКУ «РУАД» Карасукского района Новосибирской области</t>
  </si>
  <si>
    <t>Реквизиты приказа Федеральной службы по надзору в сфере природополь-зования о включении объекта в ГРОРО</t>
  </si>
  <si>
    <t>Приказ № 1394 от 20.10.2020</t>
  </si>
  <si>
    <t>Приказ № 800 от 05.12.2019</t>
  </si>
  <si>
    <t>Приказ № 68 от 17.02.2023</t>
  </si>
  <si>
    <t>Приказ № 354 от 03.07.2019</t>
  </si>
  <si>
    <t>Приказ № 158 от 03.04.2023</t>
  </si>
  <si>
    <t>Приказ № 112 от 11.02.2020</t>
  </si>
  <si>
    <t>Приказ № 70 от 02.03.2018</t>
  </si>
  <si>
    <t>Приказ № 136 от 25.04.2018</t>
  </si>
  <si>
    <t>Приказ № 543 от 05.12.2023</t>
  </si>
  <si>
    <t>Приказ № 572 от 07.12.2023</t>
  </si>
  <si>
    <t>Приказ № 356 от 28.07.2023</t>
  </si>
  <si>
    <t>Приказ № 939 от 30.12.2021</t>
  </si>
  <si>
    <t>Приказ № 617 от 22.12.2023</t>
  </si>
  <si>
    <t>Приказ № 69 от 03.02.2022</t>
  </si>
  <si>
    <t>Приказ № 499 от 06.05.2020</t>
  </si>
  <si>
    <t>Приказ № 565 от 29.12.2018</t>
  </si>
  <si>
    <t>Приказ № 479 от 01.08.2014</t>
  </si>
  <si>
    <t>Приказ № 592 от 25.09.2014</t>
  </si>
  <si>
    <t>Приказ № 788 от 09.11.2021</t>
  </si>
  <si>
    <t>Приказ № 213 от 28.04.2023</t>
  </si>
  <si>
    <t>Приказ № 65 от 17.02.2023</t>
  </si>
  <si>
    <t>Приказ № 195 от 24.04.2023</t>
  </si>
  <si>
    <t>Площадка депонирования осадка (площадка депонирования № 2 ОСК 
г. Новосибирска)</t>
  </si>
  <si>
    <t>54:19:164601:326 
(в составе участка 54:19:164601:5)</t>
  </si>
  <si>
    <t>Новосибирская область, Коченевский район,  Прокудский с/с (полигон ТБО в 800 метрах в северо-восточном направлении от ориентира 1429 км трассы автодороги 
М-51 «Байкал»)</t>
  </si>
  <si>
    <t>ил избыточный биологических очистных сооружений в смеси с осадком механической очистки хозяйственно-бытовых и смешанных сточных вод 72220111394;
мусор с защитных решеток хозяйственно-бытовой и смешанной канализации практически неопасный 72210102715</t>
  </si>
  <si>
    <t>золошлаки от сжигания Кузнецких углей 3130020001000</t>
  </si>
  <si>
    <t>золошлаковая смесь от сжигания углей практически неопасная 61140002205</t>
  </si>
  <si>
    <t>сведения не представлены</t>
  </si>
  <si>
    <t>на временную карту захоронения отходов производства принимается для размещения отход «Осадки нейтрализации кислотно-щелочных, хромсодержащих и циансодержащих стоков гальванических производств гидроксидом натрия в смеси малоопасные»</t>
  </si>
  <si>
    <t>отходы III–V класса опасности</t>
  </si>
  <si>
    <t xml:space="preserve">вскрышные породы в смеси практически неопасные
</t>
  </si>
  <si>
    <t xml:space="preserve">вскрышные породы в смеси практически неопасные 
</t>
  </si>
  <si>
    <t xml:space="preserve">вскрышные породы в смеси практически неопасные и другие отходы породы при обогащении угля
</t>
  </si>
  <si>
    <t>заключение № 592-э, утвержденное приказом по управлению Росприроднадзора по Новосибирской области  от 19.07.2005 № 592</t>
  </si>
  <si>
    <t>заключение № 16, утвержденное приказом по Главному управлению природных ресурсов и охраны окружающей среды МПР России по Новосибирской области от 18.06.2004 № 640</t>
  </si>
  <si>
    <t>заключение Управления Роспотребнадзора по Новосибирской области  № 54.НС.01.000.Т.001195.10.13 от 16.10.2013</t>
  </si>
  <si>
    <t xml:space="preserve">заключение № 60, утвержденное приказом Департамента Росприроднадзора по Сибирскому федеральному округу от 13.06.2013 № 0753 </t>
  </si>
  <si>
    <t>заключение № 62, утвержденное приказом Департамента Росприроднадзора по Сибирскому федеральному округу от 24.04.2013 № 0541</t>
  </si>
  <si>
    <t>заключение Управления Роспотребнадзора по Новосибирской области  №  54.НС.01.000.Т.000902.07.14 от 30.07.2014</t>
  </si>
  <si>
    <t>заключение 
№ 78, утвержденное приказом Департамента Росприроднадзора по Сибирскому федеральному округу 
от 17.10.2013 № 1572</t>
  </si>
  <si>
    <t>решение Управления Роспотребнадзора по Новосибирской области по установлению (окончательной) СЗЗ от 01.03.2011 № 01/2433</t>
  </si>
  <si>
    <t xml:space="preserve">решение Управления Роспотребнадзора по Новосибирской области  по установлению (окончательной) СЗЗ от 09.11.2011 № 54.НС.01.000.Т.001555.11.11 </t>
  </si>
  <si>
    <t>решение Управления Роспотребнадзора по Новосибирской области по установлению СЗЗ от 23.11.2021 № 54.НС.01.000.Т.001789.11.21</t>
  </si>
  <si>
    <t>решение Роспотребнадзора от 25.11.2019 № 235-РС33</t>
  </si>
  <si>
    <t>АО – акционерное общество;</t>
  </si>
  <si>
    <t>БЭТ – бетонные элементы транспорта;</t>
  </si>
  <si>
    <t>г. – город;</t>
  </si>
  <si>
    <t>га – гектар;</t>
  </si>
  <si>
    <t>ГРОРО – государственный реестр объектов размещения отходов;</t>
  </si>
  <si>
    <t>д. – деревня;</t>
  </si>
  <si>
    <t>д. – дом;</t>
  </si>
  <si>
    <t>д.п. – дачный поселок;</t>
  </si>
  <si>
    <t>ЗАО – закрытое акционерное общество;</t>
  </si>
  <si>
    <t>каб. – кабинет;</t>
  </si>
  <si>
    <t>км – километр;</t>
  </si>
  <si>
    <t>куб.м – кубический метр;</t>
  </si>
  <si>
    <t>МУП – муниципальное унитарное предприятие;</t>
  </si>
  <si>
    <t>НМЗ – Новосибирский механический завод;</t>
  </si>
  <si>
    <t>ООО – общество с ограниченной ответственностью;</t>
  </si>
  <si>
    <t>п. – поселок;</t>
  </si>
  <si>
    <t>п/п – по порядку;</t>
  </si>
  <si>
    <t>пом. – помещение;</t>
  </si>
  <si>
    <t>пр. – проспект;</t>
  </si>
  <si>
    <t>р.п. – рабочий поселок;</t>
  </si>
  <si>
    <t>с. – село;</t>
  </si>
  <si>
    <t>с/с – сельсовет;</t>
  </si>
  <si>
    <t>ст. – станция;</t>
  </si>
  <si>
    <t>тер. – территория;</t>
  </si>
  <si>
    <t>ТКО – твердые коммунальные отходы;</t>
  </si>
  <si>
    <t>ТЭЦ – теплоэлектроцентраль;</t>
  </si>
  <si>
    <t>ул. – улица;</t>
  </si>
  <si>
    <t>ФГБУ «ЖКУ ННЦ» – Федеральное государственное бюджетное учреждение «Жилищно-коммунальное управление Новосибирского научного центра»;</t>
  </si>
  <si>
    <t>ФККО – Федеральный классификационный каталог отходов;</t>
  </si>
  <si>
    <t>ФКП – федеральное казенное предприятие.</t>
  </si>
  <si>
    <t>заключение от 02.06.2003 № 1378 Главное управление природных ресурсов и охраны окружающей среды МПР России по Новосибирской области</t>
  </si>
  <si>
    <t>заключение от 08.05.2001 № 122, 
от 20.12.2000 № 674,  утвержденное приказом Департамента природных ресурсов по Сибирскому федеральному округу</t>
  </si>
  <si>
    <t>заключение, утвержденное приказом Департамента Росприроднадзора по Сибирскому федеральному округу от 27.11.2017 № 1857</t>
  </si>
  <si>
    <t>заключение № 63 утвержденное приказом Департамента Росприроднадзора по Сибирскому федеральному округу от 24.04.2013 № 0748</t>
  </si>
  <si>
    <t>отсутствуют</t>
  </si>
  <si>
    <t>выдано отделом государственной экологической экспертизы Главного Управления природных ресурсов и охраны окружающей среды МПР России по Новосибирской области от 24.01.2003 
№ 1666; 
выдано управлением федеральной службы по надзору в сфере природопользования  по Новосибирской области от 09.09.2005
№ 857</t>
  </si>
  <si>
    <t xml:space="preserve">географи-ческие координаты </t>
  </si>
  <si>
    <t>Новосибирская область, 
г. Куйбышев</t>
  </si>
  <si>
    <t>решение Управления Роспотребнадзора по Новосибирской области по установлению СЗЗ от 14.12.2020 
№ 54.НС.04.000.Т.001674.12.20</t>
  </si>
  <si>
    <t xml:space="preserve">заключение Управления Роспотребнадзора по Новосибирской области 
от 01.11.2019 
№ 54.НС.01.000.Т.001397.11.19 
</t>
  </si>
  <si>
    <t>решение Федеральной службы  Роспотребнадзора Об установлении санитарно-защитной зоны 
от 03.09.2021 №142-РСЗЗ</t>
  </si>
  <si>
    <t xml:space="preserve">заключение Управления Роспотребнадзора по Новосибирской области 
от 28.06.2011
№ 54.НС.01.000.Т.000389.06.11 </t>
  </si>
  <si>
    <t xml:space="preserve">заключение Управления Роспотребнадзора по Новосибирской области
от 29.08.2019
№ 54.НС.01.000.Т.001052.08.19 </t>
  </si>
  <si>
    <t xml:space="preserve">заключение Управления Роспотребнадзора по Новосибирской области  
от 09.06.2016
№ 54.НС.01.000.Т.0000809.06.16 </t>
  </si>
  <si>
    <t xml:space="preserve">заключение Управления Роспотребнадзора по Новосибирской области
от 30.07.2014
 №  54.НС.01.000.Т.000902.07.14 </t>
  </si>
  <si>
    <t xml:space="preserve">заключение Управления Роспотребнадзора по Новосибирской области
от 09.06.2016  
№ 54.НС.04.000.Т.000809.06.16 </t>
  </si>
  <si>
    <t xml:space="preserve">заключение Управления Роспотребнадзора по Новосибирской области
от 02.05.2012
№  54.НС.01.000.Т.000469.05.12 </t>
  </si>
  <si>
    <t>заключение Управления Роспотребнадзора по Новосибирской области   
от 09.06.2016
№ 54.НС.01.000.Т.0000809.06.16</t>
  </si>
  <si>
    <t xml:space="preserve">заключение Управления Роспотребнадзора по Новосибирской области 
от 05.11.2014 
№ 54.НС.01.000.Т.001412.11.14 </t>
  </si>
  <si>
    <t>633430, Новосибирская область, Тогучинский район, 
п. Лекарственное</t>
  </si>
  <si>
    <t xml:space="preserve">от 24.09.2010 
№ Л020-00113-77/00031676 
</t>
  </si>
  <si>
    <t xml:space="preserve">от 29.03.2019
№ Л020-00113-54/00101661 
</t>
  </si>
  <si>
    <t xml:space="preserve">от 29.03.2019 
№ Л020-00113-54/00101661 
</t>
  </si>
  <si>
    <t xml:space="preserve">от 24.07.2009 
№ Л020-00113-54/00100221 
</t>
  </si>
  <si>
    <t xml:space="preserve">от 01.03.2012
№ Л020-00113-54/00045723 
</t>
  </si>
  <si>
    <t xml:space="preserve">от 05.03.2012
№ Л020-00113-54/00153289 
</t>
  </si>
  <si>
    <t xml:space="preserve">от 22.06.2009
№ Л020-00113-54/00154527 </t>
  </si>
  <si>
    <t xml:space="preserve">от 10.06.2008 
№ Л020-00113-54/00099830 
</t>
  </si>
  <si>
    <t>заключение № 63 утвержденное приказом Департамента Росприроднадзора по Сибирскому федеральному округу 
от 24.04.2013 № 0748</t>
  </si>
  <si>
    <t>заключение № 61 утвержденное приказом Департамента Росприроднадзора по Сибирскому федеральному округу 
от 24.04.2013 № 0540</t>
  </si>
  <si>
    <t xml:space="preserve">МУП 
г. Новосибирска  «ГОРВОДОКАНАЛ»                   </t>
  </si>
  <si>
    <t>АО «Новосибирскнефте-газ»</t>
  </si>
  <si>
    <t>хранение отходов</t>
  </si>
  <si>
    <t>применяемые технологи-ческие решения (основные)</t>
  </si>
  <si>
    <t>54-00025-Х-00255-240517</t>
  </si>
  <si>
    <t>2,96
отходы в течение 2019–2022 г.г. не размещались. Сведения о годовой мощности указаны за 2018 год</t>
  </si>
  <si>
    <t>ПРИЛОЖЕНИЕ № 3.5
к территориальной схеме обращения 
с отходами производства и потребления, 
в том числе с твердыми коммунальными
отходами, Новосибирской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</si>
</sst>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scheme val="minor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24"/>
      <name val="Times New Roman"/>
      <family val="1"/>
      <charset val="204"/>
    </font>
    <font>
      <sz val="26"/>
      <name val="Times New Roman"/>
      <family val="1"/>
      <charset val="204"/>
    </font>
    <font>
      <b/>
      <sz val="2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1" xfId="0" quotePrefix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/>
    </xf>
    <xf numFmtId="4" fontId="1" fillId="0" borderId="1" xfId="0" applyNumberFormat="1" applyFont="1" applyFill="1" applyBorder="1" applyAlignment="1">
      <alignment horizontal="center" vertical="top"/>
    </xf>
    <xf numFmtId="1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0" xfId="0" applyFont="1" applyFill="1" applyAlignment="1">
      <alignment horizontal="center" vertical="center" wrapText="1"/>
    </xf>
    <xf numFmtId="4" fontId="1" fillId="0" borderId="0" xfId="0" applyNumberFormat="1" applyFont="1" applyFill="1" applyAlignment="1">
      <alignment horizontal="center" vertical="center" wrapText="1"/>
    </xf>
    <xf numFmtId="4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4" fontId="1" fillId="0" borderId="1" xfId="0" quotePrefix="1" applyNumberFormat="1" applyFont="1" applyFill="1" applyBorder="1" applyAlignment="1">
      <alignment horizontal="center" vertical="top"/>
    </xf>
    <xf numFmtId="0" fontId="1" fillId="0" borderId="1" xfId="0" quotePrefix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4" fontId="1" fillId="0" borderId="1" xfId="0" applyNumberFormat="1" applyFont="1" applyFill="1" applyBorder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03"/>
  <sheetViews>
    <sheetView tabSelected="1" view="pageBreakPreview" topLeftCell="A70" zoomScale="50" zoomScaleNormal="50" zoomScaleSheetLayoutView="50" workbookViewId="0">
      <selection activeCell="Q24" sqref="Q24:Q39"/>
    </sheetView>
  </sheetViews>
  <sheetFormatPr defaultColWidth="9.140625" defaultRowHeight="15.75" x14ac:dyDescent="0.25"/>
  <cols>
    <col min="1" max="1" width="5.7109375" style="11" customWidth="1"/>
    <col min="2" max="2" width="20.42578125" style="11" customWidth="1"/>
    <col min="3" max="3" width="13.85546875" style="11" customWidth="1"/>
    <col min="4" max="4" width="15.7109375" style="11" customWidth="1"/>
    <col min="5" max="5" width="18.5703125" style="11" customWidth="1"/>
    <col min="6" max="6" width="21.85546875" style="11" customWidth="1"/>
    <col min="7" max="7" width="15.85546875" style="11" customWidth="1"/>
    <col min="8" max="8" width="23.140625" style="11" customWidth="1"/>
    <col min="9" max="9" width="25.85546875" style="11" customWidth="1"/>
    <col min="10" max="10" width="12" style="11" customWidth="1"/>
    <col min="11" max="11" width="16.140625" style="11" customWidth="1"/>
    <col min="12" max="12" width="17.42578125" style="11" customWidth="1"/>
    <col min="13" max="13" width="21" style="11" customWidth="1"/>
    <col min="14" max="14" width="16.5703125" style="11" customWidth="1"/>
    <col min="15" max="15" width="17.140625" style="11" customWidth="1"/>
    <col min="16" max="16" width="19" style="11" customWidth="1"/>
    <col min="17" max="17" width="19.140625" style="11" customWidth="1"/>
    <col min="18" max="18" width="17.140625" style="11" customWidth="1"/>
    <col min="19" max="19" width="15.42578125" style="11" customWidth="1"/>
    <col min="20" max="20" width="18.140625" style="11" customWidth="1"/>
    <col min="21" max="21" width="19.85546875" style="11" customWidth="1"/>
    <col min="22" max="22" width="23.5703125" style="11" customWidth="1"/>
    <col min="23" max="23" width="22.85546875" style="11" customWidth="1"/>
    <col min="24" max="24" width="21.140625" style="11" customWidth="1"/>
    <col min="25" max="25" width="16.140625" style="11" customWidth="1"/>
    <col min="26" max="26" width="22.5703125" style="11" customWidth="1"/>
    <col min="27" max="27" width="23.85546875" style="11" customWidth="1"/>
    <col min="28" max="16384" width="9.140625" style="11"/>
  </cols>
  <sheetData>
    <row r="1" spans="1:27" ht="180.75" customHeight="1" x14ac:dyDescent="0.25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5"/>
      <c r="U1" s="25"/>
      <c r="V1" s="25"/>
      <c r="W1" s="26" t="s">
        <v>356</v>
      </c>
      <c r="X1" s="26"/>
      <c r="Y1" s="26"/>
      <c r="Z1" s="26"/>
      <c r="AA1" s="26"/>
    </row>
    <row r="2" spans="1:27" ht="26.25" customHeight="1" x14ac:dyDescent="0.25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7"/>
      <c r="Z2" s="27"/>
      <c r="AA2" s="27"/>
    </row>
    <row r="3" spans="1:27" ht="41.25" customHeight="1" x14ac:dyDescent="0.25">
      <c r="A3" s="28" t="s">
        <v>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</row>
    <row r="4" spans="1:27" ht="45.75" customHeight="1" x14ac:dyDescent="0.2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</row>
    <row r="5" spans="1:27" s="3" customFormat="1" ht="65.25" customHeight="1" x14ac:dyDescent="0.25">
      <c r="A5" s="18" t="s">
        <v>1</v>
      </c>
      <c r="B5" s="18" t="s">
        <v>2</v>
      </c>
      <c r="C5" s="18" t="s">
        <v>12</v>
      </c>
      <c r="D5" s="18" t="s">
        <v>244</v>
      </c>
      <c r="E5" s="18" t="s">
        <v>3</v>
      </c>
      <c r="F5" s="18"/>
      <c r="G5" s="18"/>
      <c r="H5" s="18" t="s">
        <v>4</v>
      </c>
      <c r="I5" s="18"/>
      <c r="J5" s="18"/>
      <c r="K5" s="18" t="s">
        <v>5</v>
      </c>
      <c r="L5" s="18"/>
      <c r="M5" s="18"/>
      <c r="N5" s="18"/>
      <c r="O5" s="18" t="s">
        <v>6</v>
      </c>
      <c r="P5" s="18"/>
      <c r="Q5" s="18" t="s">
        <v>7</v>
      </c>
      <c r="R5" s="18"/>
      <c r="S5" s="18" t="s">
        <v>8</v>
      </c>
      <c r="T5" s="18"/>
      <c r="U5" s="18"/>
      <c r="V5" s="18" t="s">
        <v>9</v>
      </c>
      <c r="W5" s="18" t="s">
        <v>10</v>
      </c>
      <c r="X5" s="18" t="s">
        <v>11</v>
      </c>
      <c r="Y5" s="18"/>
      <c r="Z5" s="18"/>
      <c r="AA5" s="18"/>
    </row>
    <row r="6" spans="1:27" s="3" customFormat="1" ht="52.5" customHeight="1" x14ac:dyDescent="0.25">
      <c r="A6" s="18"/>
      <c r="B6" s="18"/>
      <c r="C6" s="18"/>
      <c r="D6" s="18"/>
      <c r="E6" s="18" t="s">
        <v>216</v>
      </c>
      <c r="F6" s="18" t="s">
        <v>217</v>
      </c>
      <c r="G6" s="18" t="s">
        <v>326</v>
      </c>
      <c r="H6" s="18" t="s">
        <v>218</v>
      </c>
      <c r="I6" s="18" t="s">
        <v>219</v>
      </c>
      <c r="J6" s="18" t="s">
        <v>220</v>
      </c>
      <c r="K6" s="18" t="s">
        <v>13</v>
      </c>
      <c r="L6" s="18" t="s">
        <v>14</v>
      </c>
      <c r="M6" s="18" t="s">
        <v>221</v>
      </c>
      <c r="N6" s="18" t="s">
        <v>222</v>
      </c>
      <c r="O6" s="18" t="s">
        <v>223</v>
      </c>
      <c r="P6" s="18" t="s">
        <v>14</v>
      </c>
      <c r="Q6" s="18" t="s">
        <v>13</v>
      </c>
      <c r="R6" s="18" t="s">
        <v>14</v>
      </c>
      <c r="S6" s="18" t="s">
        <v>353</v>
      </c>
      <c r="T6" s="18" t="s">
        <v>224</v>
      </c>
      <c r="U6" s="18"/>
      <c r="V6" s="18"/>
      <c r="W6" s="18"/>
      <c r="X6" s="18" t="s">
        <v>225</v>
      </c>
      <c r="Y6" s="18" t="s">
        <v>15</v>
      </c>
      <c r="Z6" s="18" t="s">
        <v>226</v>
      </c>
      <c r="AA6" s="18" t="s">
        <v>227</v>
      </c>
    </row>
    <row r="7" spans="1:27" s="3" customFormat="1" ht="131.25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2" t="s">
        <v>223</v>
      </c>
      <c r="U7" s="12" t="s">
        <v>14</v>
      </c>
      <c r="V7" s="18"/>
      <c r="W7" s="18"/>
      <c r="X7" s="18"/>
      <c r="Y7" s="18"/>
      <c r="Z7" s="18"/>
      <c r="AA7" s="18"/>
    </row>
    <row r="8" spans="1:27" s="3" customFormat="1" ht="17.25" customHeight="1" x14ac:dyDescent="0.25">
      <c r="A8" s="12">
        <v>1</v>
      </c>
      <c r="B8" s="12">
        <v>2</v>
      </c>
      <c r="C8" s="12">
        <v>3</v>
      </c>
      <c r="D8" s="12">
        <v>4</v>
      </c>
      <c r="E8" s="12">
        <v>5</v>
      </c>
      <c r="F8" s="12">
        <v>6</v>
      </c>
      <c r="G8" s="12">
        <v>7</v>
      </c>
      <c r="H8" s="12">
        <v>8</v>
      </c>
      <c r="I8" s="12">
        <v>9</v>
      </c>
      <c r="J8" s="12">
        <v>10</v>
      </c>
      <c r="K8" s="12">
        <v>11</v>
      </c>
      <c r="L8" s="12">
        <v>12</v>
      </c>
      <c r="M8" s="12">
        <v>13</v>
      </c>
      <c r="N8" s="12">
        <v>14</v>
      </c>
      <c r="O8" s="12">
        <v>15</v>
      </c>
      <c r="P8" s="12">
        <v>16</v>
      </c>
      <c r="Q8" s="12">
        <v>17</v>
      </c>
      <c r="R8" s="12">
        <v>18</v>
      </c>
      <c r="S8" s="12">
        <v>19</v>
      </c>
      <c r="T8" s="12">
        <v>20</v>
      </c>
      <c r="U8" s="12">
        <v>21</v>
      </c>
      <c r="V8" s="12">
        <v>22</v>
      </c>
      <c r="W8" s="12">
        <v>23</v>
      </c>
      <c r="X8" s="12">
        <v>24</v>
      </c>
      <c r="Y8" s="12">
        <v>25</v>
      </c>
      <c r="Z8" s="12">
        <v>26</v>
      </c>
      <c r="AA8" s="12">
        <v>27</v>
      </c>
    </row>
    <row r="9" spans="1:27" s="3" customFormat="1" ht="352.5" customHeight="1" x14ac:dyDescent="0.25">
      <c r="A9" s="12">
        <v>1</v>
      </c>
      <c r="B9" s="12" t="s">
        <v>16</v>
      </c>
      <c r="C9" s="12" t="s">
        <v>17</v>
      </c>
      <c r="D9" s="12" t="s">
        <v>245</v>
      </c>
      <c r="E9" s="12" t="s">
        <v>18</v>
      </c>
      <c r="F9" s="12" t="s">
        <v>19</v>
      </c>
      <c r="G9" s="12" t="s">
        <v>20</v>
      </c>
      <c r="H9" s="12" t="s">
        <v>21</v>
      </c>
      <c r="I9" s="12" t="s">
        <v>22</v>
      </c>
      <c r="J9" s="12">
        <v>5</v>
      </c>
      <c r="K9" s="4">
        <v>989.89</v>
      </c>
      <c r="L9" s="4">
        <v>1421.52</v>
      </c>
      <c r="M9" s="12" t="s">
        <v>23</v>
      </c>
      <c r="N9" s="12" t="s">
        <v>24</v>
      </c>
      <c r="O9" s="4">
        <v>28641.038</v>
      </c>
      <c r="P9" s="4">
        <v>40665.182999999997</v>
      </c>
      <c r="Q9" s="4">
        <v>209958.962</v>
      </c>
      <c r="R9" s="4">
        <v>293374.81699999998</v>
      </c>
      <c r="S9" s="12" t="s">
        <v>25</v>
      </c>
      <c r="T9" s="4">
        <v>238600</v>
      </c>
      <c r="U9" s="4">
        <v>334040</v>
      </c>
      <c r="V9" s="12" t="s">
        <v>19</v>
      </c>
      <c r="W9" s="12" t="s">
        <v>19</v>
      </c>
      <c r="X9" s="12" t="s">
        <v>230</v>
      </c>
      <c r="Y9" s="12">
        <v>7708669867</v>
      </c>
      <c r="Z9" s="12" t="s">
        <v>26</v>
      </c>
      <c r="AA9" s="12" t="s">
        <v>340</v>
      </c>
    </row>
    <row r="10" spans="1:27" s="3" customFormat="1" ht="349.5" customHeight="1" x14ac:dyDescent="0.25">
      <c r="A10" s="12">
        <v>2</v>
      </c>
      <c r="B10" s="12" t="s">
        <v>267</v>
      </c>
      <c r="C10" s="12" t="s">
        <v>27</v>
      </c>
      <c r="D10" s="12" t="s">
        <v>246</v>
      </c>
      <c r="E10" s="12" t="s">
        <v>28</v>
      </c>
      <c r="F10" s="12" t="s">
        <v>29</v>
      </c>
      <c r="G10" s="12" t="s">
        <v>30</v>
      </c>
      <c r="H10" s="12" t="s">
        <v>31</v>
      </c>
      <c r="I10" s="12" t="s">
        <v>22</v>
      </c>
      <c r="J10" s="12">
        <v>26.37</v>
      </c>
      <c r="K10" s="4">
        <v>146072.22</v>
      </c>
      <c r="L10" s="4">
        <v>39439.5</v>
      </c>
      <c r="M10" s="12" t="s">
        <v>270</v>
      </c>
      <c r="N10" s="12" t="s">
        <v>32</v>
      </c>
      <c r="O10" s="4">
        <v>576398.38</v>
      </c>
      <c r="P10" s="4">
        <v>185111.72</v>
      </c>
      <c r="Q10" s="4">
        <v>445001.62</v>
      </c>
      <c r="R10" s="4">
        <v>94888.28</v>
      </c>
      <c r="S10" s="12" t="s">
        <v>25</v>
      </c>
      <c r="T10" s="4">
        <v>1021400</v>
      </c>
      <c r="U10" s="4">
        <v>280000</v>
      </c>
      <c r="V10" s="12" t="s">
        <v>285</v>
      </c>
      <c r="W10" s="12" t="s">
        <v>329</v>
      </c>
      <c r="X10" s="12" t="s">
        <v>350</v>
      </c>
      <c r="Y10" s="12">
        <v>5411100875</v>
      </c>
      <c r="Z10" s="12" t="s">
        <v>33</v>
      </c>
      <c r="AA10" s="5" t="s">
        <v>34</v>
      </c>
    </row>
    <row r="11" spans="1:27" s="3" customFormat="1" ht="168.75" customHeight="1" x14ac:dyDescent="0.25">
      <c r="A11" s="12">
        <v>3</v>
      </c>
      <c r="B11" s="12" t="s">
        <v>231</v>
      </c>
      <c r="C11" s="12" t="s">
        <v>35</v>
      </c>
      <c r="D11" s="12" t="s">
        <v>266</v>
      </c>
      <c r="E11" s="12" t="s">
        <v>36</v>
      </c>
      <c r="F11" s="12" t="s">
        <v>37</v>
      </c>
      <c r="G11" s="12" t="s">
        <v>38</v>
      </c>
      <c r="H11" s="12" t="s">
        <v>39</v>
      </c>
      <c r="I11" s="12" t="s">
        <v>40</v>
      </c>
      <c r="J11" s="12">
        <v>107.5363</v>
      </c>
      <c r="K11" s="1">
        <v>86623.3</v>
      </c>
      <c r="L11" s="1">
        <v>103948</v>
      </c>
      <c r="M11" s="12" t="s">
        <v>271</v>
      </c>
      <c r="N11" s="6">
        <v>61130002205</v>
      </c>
      <c r="O11" s="1">
        <v>5396455</v>
      </c>
      <c r="P11" s="1">
        <v>6475747</v>
      </c>
      <c r="Q11" s="4">
        <v>624912</v>
      </c>
      <c r="R11" s="4">
        <v>749894</v>
      </c>
      <c r="S11" s="12" t="s">
        <v>25</v>
      </c>
      <c r="T11" s="1">
        <v>6021367</v>
      </c>
      <c r="U11" s="1">
        <v>7225641</v>
      </c>
      <c r="V11" s="12" t="s">
        <v>19</v>
      </c>
      <c r="W11" s="12" t="s">
        <v>328</v>
      </c>
      <c r="X11" s="12" t="s">
        <v>232</v>
      </c>
      <c r="Y11" s="12">
        <v>5405270340</v>
      </c>
      <c r="Z11" s="12" t="s">
        <v>41</v>
      </c>
      <c r="AA11" s="12" t="s">
        <v>341</v>
      </c>
    </row>
    <row r="12" spans="1:27" s="3" customFormat="1" ht="162" customHeight="1" x14ac:dyDescent="0.25">
      <c r="A12" s="12">
        <v>4</v>
      </c>
      <c r="B12" s="12" t="s">
        <v>233</v>
      </c>
      <c r="C12" s="12" t="s">
        <v>42</v>
      </c>
      <c r="D12" s="12" t="s">
        <v>265</v>
      </c>
      <c r="E12" s="12" t="s">
        <v>36</v>
      </c>
      <c r="F12" s="12" t="s">
        <v>43</v>
      </c>
      <c r="G12" s="12" t="s">
        <v>44</v>
      </c>
      <c r="H12" s="12" t="s">
        <v>45</v>
      </c>
      <c r="I12" s="12" t="s">
        <v>40</v>
      </c>
      <c r="J12" s="12">
        <v>144.41300000000001</v>
      </c>
      <c r="K12" s="1">
        <v>66417</v>
      </c>
      <c r="L12" s="1">
        <v>79701</v>
      </c>
      <c r="M12" s="12" t="s">
        <v>46</v>
      </c>
      <c r="N12" s="6">
        <v>61140002205</v>
      </c>
      <c r="O12" s="1">
        <v>3701777</v>
      </c>
      <c r="P12" s="1">
        <v>4442133</v>
      </c>
      <c r="Q12" s="4">
        <v>1184056</v>
      </c>
      <c r="R12" s="4">
        <v>1420867</v>
      </c>
      <c r="S12" s="12" t="s">
        <v>25</v>
      </c>
      <c r="T12" s="1">
        <v>4885833</v>
      </c>
      <c r="U12" s="1">
        <v>5863000</v>
      </c>
      <c r="V12" s="12" t="s">
        <v>19</v>
      </c>
      <c r="W12" s="12" t="s">
        <v>286</v>
      </c>
      <c r="X12" s="12" t="s">
        <v>232</v>
      </c>
      <c r="Y12" s="12">
        <v>5405270340</v>
      </c>
      <c r="Z12" s="12" t="s">
        <v>41</v>
      </c>
      <c r="AA12" s="12" t="s">
        <v>342</v>
      </c>
    </row>
    <row r="13" spans="1:27" s="3" customFormat="1" ht="167.25" customHeight="1" x14ac:dyDescent="0.25">
      <c r="A13" s="12">
        <v>5</v>
      </c>
      <c r="B13" s="12" t="s">
        <v>234</v>
      </c>
      <c r="C13" s="12" t="s">
        <v>47</v>
      </c>
      <c r="D13" s="12" t="s">
        <v>247</v>
      </c>
      <c r="E13" s="12" t="s">
        <v>48</v>
      </c>
      <c r="F13" s="12" t="s">
        <v>49</v>
      </c>
      <c r="G13" s="12" t="s">
        <v>50</v>
      </c>
      <c r="H13" s="12" t="s">
        <v>51</v>
      </c>
      <c r="I13" s="12" t="s">
        <v>22</v>
      </c>
      <c r="J13" s="12">
        <v>95.4</v>
      </c>
      <c r="K13" s="1">
        <v>103860</v>
      </c>
      <c r="L13" s="1">
        <v>124631</v>
      </c>
      <c r="M13" s="12" t="s">
        <v>272</v>
      </c>
      <c r="N13" s="6">
        <v>61130002205</v>
      </c>
      <c r="O13" s="1">
        <v>4269607</v>
      </c>
      <c r="P13" s="4">
        <v>5123528</v>
      </c>
      <c r="Q13" s="4">
        <v>3220393</v>
      </c>
      <c r="R13" s="4">
        <v>3864472</v>
      </c>
      <c r="S13" s="12" t="s">
        <v>25</v>
      </c>
      <c r="T13" s="1">
        <v>7556000</v>
      </c>
      <c r="U13" s="1">
        <v>9067200</v>
      </c>
      <c r="V13" s="12" t="s">
        <v>279</v>
      </c>
      <c r="W13" s="12" t="s">
        <v>287</v>
      </c>
      <c r="X13" s="12" t="s">
        <v>232</v>
      </c>
      <c r="Y13" s="12">
        <v>5405270340</v>
      </c>
      <c r="Z13" s="12" t="s">
        <v>41</v>
      </c>
      <c r="AA13" s="12" t="s">
        <v>342</v>
      </c>
    </row>
    <row r="14" spans="1:27" s="3" customFormat="1" ht="183" customHeight="1" x14ac:dyDescent="0.25">
      <c r="A14" s="12">
        <v>6</v>
      </c>
      <c r="B14" s="12" t="s">
        <v>235</v>
      </c>
      <c r="C14" s="12" t="s">
        <v>52</v>
      </c>
      <c r="D14" s="12" t="s">
        <v>248</v>
      </c>
      <c r="E14" s="12" t="s">
        <v>53</v>
      </c>
      <c r="F14" s="12" t="s">
        <v>54</v>
      </c>
      <c r="G14" s="12" t="s">
        <v>55</v>
      </c>
      <c r="H14" s="12" t="s">
        <v>56</v>
      </c>
      <c r="I14" s="12" t="s">
        <v>22</v>
      </c>
      <c r="J14" s="12">
        <v>80.705600000000004</v>
      </c>
      <c r="K14" s="1">
        <v>131026</v>
      </c>
      <c r="L14" s="1">
        <v>184747</v>
      </c>
      <c r="M14" s="12" t="s">
        <v>46</v>
      </c>
      <c r="N14" s="6">
        <v>61140002205</v>
      </c>
      <c r="O14" s="1">
        <v>4011078</v>
      </c>
      <c r="P14" s="1">
        <v>5665620</v>
      </c>
      <c r="Q14" s="4">
        <v>5108922</v>
      </c>
      <c r="R14" s="4">
        <v>7203580</v>
      </c>
      <c r="S14" s="12" t="s">
        <v>25</v>
      </c>
      <c r="T14" s="4">
        <v>9120000</v>
      </c>
      <c r="U14" s="4">
        <v>12859200</v>
      </c>
      <c r="V14" s="12" t="s">
        <v>280</v>
      </c>
      <c r="W14" s="12" t="s">
        <v>288</v>
      </c>
      <c r="X14" s="12" t="s">
        <v>232</v>
      </c>
      <c r="Y14" s="12">
        <v>5405270340</v>
      </c>
      <c r="Z14" s="12" t="s">
        <v>41</v>
      </c>
      <c r="AA14" s="12" t="s">
        <v>342</v>
      </c>
    </row>
    <row r="15" spans="1:27" s="3" customFormat="1" ht="152.25" customHeight="1" x14ac:dyDescent="0.25">
      <c r="A15" s="12">
        <v>7</v>
      </c>
      <c r="B15" s="12" t="s">
        <v>236</v>
      </c>
      <c r="C15" s="12" t="s">
        <v>57</v>
      </c>
      <c r="D15" s="12" t="s">
        <v>249</v>
      </c>
      <c r="E15" s="12" t="s">
        <v>327</v>
      </c>
      <c r="F15" s="12" t="s">
        <v>58</v>
      </c>
      <c r="G15" s="12" t="s">
        <v>59</v>
      </c>
      <c r="H15" s="12" t="s">
        <v>60</v>
      </c>
      <c r="I15" s="12" t="s">
        <v>40</v>
      </c>
      <c r="J15" s="12">
        <v>90</v>
      </c>
      <c r="K15" s="1">
        <v>18388</v>
      </c>
      <c r="L15" s="1">
        <v>22065</v>
      </c>
      <c r="M15" s="12" t="s">
        <v>46</v>
      </c>
      <c r="N15" s="6">
        <v>61140002205</v>
      </c>
      <c r="O15" s="1">
        <v>1098385</v>
      </c>
      <c r="P15" s="1">
        <v>1318062</v>
      </c>
      <c r="Q15" s="4">
        <v>3371615</v>
      </c>
      <c r="R15" s="4">
        <v>4045938</v>
      </c>
      <c r="S15" s="12" t="s">
        <v>25</v>
      </c>
      <c r="T15" s="4">
        <v>3840667</v>
      </c>
      <c r="U15" s="4">
        <v>4608800</v>
      </c>
      <c r="V15" s="12" t="s">
        <v>19</v>
      </c>
      <c r="W15" s="12" t="s">
        <v>330</v>
      </c>
      <c r="X15" s="12" t="s">
        <v>232</v>
      </c>
      <c r="Y15" s="12">
        <v>5405270340</v>
      </c>
      <c r="Z15" s="12" t="s">
        <v>41</v>
      </c>
      <c r="AA15" s="12" t="s">
        <v>342</v>
      </c>
    </row>
    <row r="16" spans="1:27" s="3" customFormat="1" ht="196.5" customHeight="1" x14ac:dyDescent="0.25">
      <c r="A16" s="12">
        <v>8</v>
      </c>
      <c r="B16" s="12" t="s">
        <v>61</v>
      </c>
      <c r="C16" s="12" t="s">
        <v>62</v>
      </c>
      <c r="D16" s="12" t="s">
        <v>250</v>
      </c>
      <c r="E16" s="12" t="s">
        <v>63</v>
      </c>
      <c r="F16" s="12" t="s">
        <v>64</v>
      </c>
      <c r="G16" s="12" t="s">
        <v>65</v>
      </c>
      <c r="H16" s="12" t="s">
        <v>66</v>
      </c>
      <c r="I16" s="12" t="s">
        <v>22</v>
      </c>
      <c r="J16" s="12">
        <v>0.10730000000000001</v>
      </c>
      <c r="K16" s="1" t="s">
        <v>355</v>
      </c>
      <c r="L16" s="1" t="s">
        <v>355</v>
      </c>
      <c r="M16" s="12" t="s">
        <v>67</v>
      </c>
      <c r="N16" s="6">
        <v>91120002393</v>
      </c>
      <c r="O16" s="4">
        <v>0</v>
      </c>
      <c r="P16" s="4" t="s">
        <v>19</v>
      </c>
      <c r="Q16" s="4">
        <f t="shared" ref="Q16:Q56" si="0">+T16-O16</f>
        <v>980</v>
      </c>
      <c r="R16" s="4" t="s">
        <v>19</v>
      </c>
      <c r="S16" s="12" t="s">
        <v>25</v>
      </c>
      <c r="T16" s="4">
        <v>980</v>
      </c>
      <c r="U16" s="4" t="s">
        <v>19</v>
      </c>
      <c r="V16" s="12" t="s">
        <v>320</v>
      </c>
      <c r="W16" s="12" t="s">
        <v>331</v>
      </c>
      <c r="X16" s="12" t="s">
        <v>351</v>
      </c>
      <c r="Y16" s="12">
        <v>5435101910</v>
      </c>
      <c r="Z16" s="12" t="s">
        <v>68</v>
      </c>
      <c r="AA16" s="5" t="s">
        <v>343</v>
      </c>
    </row>
    <row r="17" spans="1:27" s="3" customFormat="1" ht="315" customHeight="1" x14ac:dyDescent="0.25">
      <c r="A17" s="12">
        <v>9</v>
      </c>
      <c r="B17" s="12" t="s">
        <v>69</v>
      </c>
      <c r="C17" s="12" t="s">
        <v>70</v>
      </c>
      <c r="D17" s="12" t="s">
        <v>246</v>
      </c>
      <c r="E17" s="12" t="s">
        <v>71</v>
      </c>
      <c r="F17" s="12" t="s">
        <v>72</v>
      </c>
      <c r="G17" s="12" t="s">
        <v>73</v>
      </c>
      <c r="H17" s="12" t="s">
        <v>74</v>
      </c>
      <c r="I17" s="12" t="s">
        <v>40</v>
      </c>
      <c r="J17" s="12">
        <v>12.5076</v>
      </c>
      <c r="K17" s="1">
        <v>1.4</v>
      </c>
      <c r="L17" s="1">
        <v>1.4</v>
      </c>
      <c r="M17" s="12" t="s">
        <v>274</v>
      </c>
      <c r="N17" s="12" t="s">
        <v>75</v>
      </c>
      <c r="O17" s="4">
        <v>269.7</v>
      </c>
      <c r="P17" s="4">
        <v>269.7</v>
      </c>
      <c r="Q17" s="4">
        <v>807.3</v>
      </c>
      <c r="R17" s="4">
        <v>807.3</v>
      </c>
      <c r="S17" s="12" t="s">
        <v>25</v>
      </c>
      <c r="T17" s="4">
        <v>1077</v>
      </c>
      <c r="U17" s="4">
        <v>1077</v>
      </c>
      <c r="V17" s="12" t="s">
        <v>321</v>
      </c>
      <c r="W17" s="12" t="s">
        <v>289</v>
      </c>
      <c r="X17" s="12" t="s">
        <v>76</v>
      </c>
      <c r="Y17" s="12">
        <v>5410039642</v>
      </c>
      <c r="Z17" s="12" t="s">
        <v>77</v>
      </c>
      <c r="AA17" s="5" t="s">
        <v>344</v>
      </c>
    </row>
    <row r="18" spans="1:27" s="3" customFormat="1" ht="240.75" customHeight="1" x14ac:dyDescent="0.25">
      <c r="A18" s="12">
        <v>10</v>
      </c>
      <c r="B18" s="12" t="s">
        <v>78</v>
      </c>
      <c r="C18" s="12" t="s">
        <v>79</v>
      </c>
      <c r="D18" s="12" t="s">
        <v>251</v>
      </c>
      <c r="E18" s="12" t="s">
        <v>80</v>
      </c>
      <c r="F18" s="12" t="s">
        <v>81</v>
      </c>
      <c r="G18" s="12" t="s">
        <v>82</v>
      </c>
      <c r="H18" s="12" t="s">
        <v>83</v>
      </c>
      <c r="I18" s="12" t="s">
        <v>40</v>
      </c>
      <c r="J18" s="12">
        <v>36.2883</v>
      </c>
      <c r="K18" s="2" t="s">
        <v>19</v>
      </c>
      <c r="L18" s="1">
        <v>239</v>
      </c>
      <c r="M18" s="12" t="s">
        <v>275</v>
      </c>
      <c r="N18" s="12" t="s">
        <v>84</v>
      </c>
      <c r="O18" s="12"/>
      <c r="P18" s="4">
        <v>118912</v>
      </c>
      <c r="Q18" s="4"/>
      <c r="R18" s="4">
        <f t="shared" ref="R18:R56" si="1">+U18-P18</f>
        <v>334691</v>
      </c>
      <c r="S18" s="12" t="s">
        <v>25</v>
      </c>
      <c r="T18" s="4">
        <v>725766</v>
      </c>
      <c r="U18" s="4">
        <v>453603</v>
      </c>
      <c r="V18" s="12" t="s">
        <v>19</v>
      </c>
      <c r="W18" s="12" t="s">
        <v>281</v>
      </c>
      <c r="X18" s="12" t="s">
        <v>85</v>
      </c>
      <c r="Y18" s="12">
        <v>5452112527</v>
      </c>
      <c r="Z18" s="12" t="s">
        <v>86</v>
      </c>
      <c r="AA18" s="5" t="s">
        <v>345</v>
      </c>
    </row>
    <row r="19" spans="1:27" s="3" customFormat="1" ht="93.6" customHeight="1" x14ac:dyDescent="0.25">
      <c r="A19" s="18">
        <v>11</v>
      </c>
      <c r="B19" s="18" t="s">
        <v>87</v>
      </c>
      <c r="C19" s="18" t="s">
        <v>88</v>
      </c>
      <c r="D19" s="18" t="s">
        <v>252</v>
      </c>
      <c r="E19" s="18" t="s">
        <v>89</v>
      </c>
      <c r="F19" s="18" t="s">
        <v>90</v>
      </c>
      <c r="G19" s="18" t="s">
        <v>91</v>
      </c>
      <c r="H19" s="12" t="s">
        <v>92</v>
      </c>
      <c r="I19" s="12" t="s">
        <v>22</v>
      </c>
      <c r="J19" s="12">
        <v>6.7</v>
      </c>
      <c r="K19" s="19">
        <v>18972</v>
      </c>
      <c r="L19" s="19">
        <v>33011</v>
      </c>
      <c r="M19" s="18" t="s">
        <v>93</v>
      </c>
      <c r="N19" s="20">
        <v>20019099395</v>
      </c>
      <c r="O19" s="19">
        <v>2850971</v>
      </c>
      <c r="P19" s="19">
        <v>4960690</v>
      </c>
      <c r="Q19" s="19">
        <v>1149029</v>
      </c>
      <c r="R19" s="19">
        <v>2521310</v>
      </c>
      <c r="S19" s="18" t="s">
        <v>25</v>
      </c>
      <c r="T19" s="21">
        <v>4300000</v>
      </c>
      <c r="U19" s="21">
        <v>7482000</v>
      </c>
      <c r="V19" s="18" t="s">
        <v>19</v>
      </c>
      <c r="W19" s="18" t="s">
        <v>19</v>
      </c>
      <c r="X19" s="18" t="s">
        <v>94</v>
      </c>
      <c r="Y19" s="18">
        <v>5407005072</v>
      </c>
      <c r="Z19" s="18" t="s">
        <v>95</v>
      </c>
      <c r="AA19" s="18" t="s">
        <v>96</v>
      </c>
    </row>
    <row r="20" spans="1:27" s="3" customFormat="1" x14ac:dyDescent="0.25">
      <c r="A20" s="18"/>
      <c r="B20" s="18"/>
      <c r="C20" s="18"/>
      <c r="D20" s="18"/>
      <c r="E20" s="18"/>
      <c r="F20" s="18"/>
      <c r="G20" s="18"/>
      <c r="H20" s="12" t="s">
        <v>97</v>
      </c>
      <c r="I20" s="12" t="s">
        <v>22</v>
      </c>
      <c r="J20" s="12">
        <v>5.36</v>
      </c>
      <c r="K20" s="19"/>
      <c r="L20" s="19"/>
      <c r="M20" s="18"/>
      <c r="N20" s="20"/>
      <c r="O20" s="19"/>
      <c r="P20" s="19"/>
      <c r="Q20" s="19"/>
      <c r="R20" s="19"/>
      <c r="S20" s="18"/>
      <c r="T20" s="21"/>
      <c r="U20" s="21"/>
      <c r="V20" s="18"/>
      <c r="W20" s="18"/>
      <c r="X20" s="18"/>
      <c r="Y20" s="18"/>
      <c r="Z20" s="18"/>
      <c r="AA20" s="18"/>
    </row>
    <row r="21" spans="1:27" s="3" customFormat="1" x14ac:dyDescent="0.25">
      <c r="A21" s="18"/>
      <c r="B21" s="18"/>
      <c r="C21" s="18"/>
      <c r="D21" s="18"/>
      <c r="E21" s="18"/>
      <c r="F21" s="18"/>
      <c r="G21" s="18"/>
      <c r="H21" s="12" t="s">
        <v>98</v>
      </c>
      <c r="I21" s="12" t="s">
        <v>22</v>
      </c>
      <c r="J21" s="12">
        <v>8.1</v>
      </c>
      <c r="K21" s="19"/>
      <c r="L21" s="19"/>
      <c r="M21" s="18"/>
      <c r="N21" s="20"/>
      <c r="O21" s="19"/>
      <c r="P21" s="19"/>
      <c r="Q21" s="19"/>
      <c r="R21" s="19"/>
      <c r="S21" s="18"/>
      <c r="T21" s="21"/>
      <c r="U21" s="21"/>
      <c r="V21" s="18"/>
      <c r="W21" s="18"/>
      <c r="X21" s="18"/>
      <c r="Y21" s="18"/>
      <c r="Z21" s="18"/>
      <c r="AA21" s="18"/>
    </row>
    <row r="22" spans="1:27" s="3" customFormat="1" x14ac:dyDescent="0.25">
      <c r="A22" s="18"/>
      <c r="B22" s="18"/>
      <c r="C22" s="18"/>
      <c r="D22" s="18"/>
      <c r="E22" s="18"/>
      <c r="F22" s="18"/>
      <c r="G22" s="18"/>
      <c r="H22" s="12" t="s">
        <v>99</v>
      </c>
      <c r="I22" s="12" t="s">
        <v>22</v>
      </c>
      <c r="J22" s="12">
        <v>8.4392999999999994</v>
      </c>
      <c r="K22" s="19"/>
      <c r="L22" s="19"/>
      <c r="M22" s="18"/>
      <c r="N22" s="20"/>
      <c r="O22" s="19"/>
      <c r="P22" s="19"/>
      <c r="Q22" s="19"/>
      <c r="R22" s="19"/>
      <c r="S22" s="18"/>
      <c r="T22" s="21"/>
      <c r="U22" s="21"/>
      <c r="V22" s="18"/>
      <c r="W22" s="18"/>
      <c r="X22" s="18"/>
      <c r="Y22" s="18"/>
      <c r="Z22" s="18"/>
      <c r="AA22" s="18"/>
    </row>
    <row r="23" spans="1:27" s="3" customFormat="1" ht="57.75" customHeight="1" x14ac:dyDescent="0.25">
      <c r="A23" s="18"/>
      <c r="B23" s="18"/>
      <c r="C23" s="18"/>
      <c r="D23" s="18"/>
      <c r="E23" s="18"/>
      <c r="F23" s="18"/>
      <c r="G23" s="18"/>
      <c r="H23" s="12"/>
      <c r="I23" s="12"/>
      <c r="J23" s="12" t="s">
        <v>100</v>
      </c>
      <c r="K23" s="19"/>
      <c r="L23" s="19"/>
      <c r="M23" s="18"/>
      <c r="N23" s="20"/>
      <c r="O23" s="19"/>
      <c r="P23" s="19"/>
      <c r="Q23" s="19"/>
      <c r="R23" s="19"/>
      <c r="S23" s="18"/>
      <c r="T23" s="21"/>
      <c r="U23" s="21"/>
      <c r="V23" s="18"/>
      <c r="W23" s="18"/>
      <c r="X23" s="18"/>
      <c r="Y23" s="18"/>
      <c r="Z23" s="18"/>
      <c r="AA23" s="18"/>
    </row>
    <row r="24" spans="1:27" s="3" customFormat="1" ht="24" customHeight="1" x14ac:dyDescent="0.25">
      <c r="A24" s="18">
        <v>12</v>
      </c>
      <c r="B24" s="18" t="s">
        <v>101</v>
      </c>
      <c r="C24" s="18" t="s">
        <v>102</v>
      </c>
      <c r="D24" s="18" t="s">
        <v>253</v>
      </c>
      <c r="E24" s="18" t="s">
        <v>103</v>
      </c>
      <c r="F24" s="18" t="s">
        <v>19</v>
      </c>
      <c r="G24" s="18" t="s">
        <v>104</v>
      </c>
      <c r="H24" s="12" t="s">
        <v>105</v>
      </c>
      <c r="I24" s="12" t="s">
        <v>22</v>
      </c>
      <c r="J24" s="12">
        <v>118.181</v>
      </c>
      <c r="K24" s="19">
        <v>28178984.890000001</v>
      </c>
      <c r="L24" s="19">
        <v>66987098.516000003</v>
      </c>
      <c r="M24" s="18" t="s">
        <v>106</v>
      </c>
      <c r="N24" s="20">
        <v>20019099395</v>
      </c>
      <c r="O24" s="19">
        <v>106383016.39</v>
      </c>
      <c r="P24" s="19">
        <v>252897959.546</v>
      </c>
      <c r="Q24" s="19">
        <f>T24-O24</f>
        <v>195182546.11000001</v>
      </c>
      <c r="R24" s="19">
        <f>U24-P24</f>
        <v>470859390.454</v>
      </c>
      <c r="S24" s="18" t="s">
        <v>25</v>
      </c>
      <c r="T24" s="19">
        <v>301565562.5</v>
      </c>
      <c r="U24" s="19">
        <v>723757350</v>
      </c>
      <c r="V24" s="18" t="s">
        <v>282</v>
      </c>
      <c r="W24" s="18" t="s">
        <v>332</v>
      </c>
      <c r="X24" s="18" t="s">
        <v>107</v>
      </c>
      <c r="Y24" s="18">
        <v>5443005705</v>
      </c>
      <c r="Z24" s="18" t="s">
        <v>108</v>
      </c>
      <c r="AA24" s="18" t="s">
        <v>96</v>
      </c>
    </row>
    <row r="25" spans="1:27" s="3" customFormat="1" ht="33" customHeight="1" x14ac:dyDescent="0.25">
      <c r="A25" s="18"/>
      <c r="B25" s="18"/>
      <c r="C25" s="18"/>
      <c r="D25" s="18"/>
      <c r="E25" s="18"/>
      <c r="F25" s="18"/>
      <c r="G25" s="18"/>
      <c r="H25" s="12" t="s">
        <v>109</v>
      </c>
      <c r="I25" s="12" t="s">
        <v>110</v>
      </c>
      <c r="J25" s="12">
        <v>5.0000000000000001E-4</v>
      </c>
      <c r="K25" s="19"/>
      <c r="L25" s="19"/>
      <c r="M25" s="18"/>
      <c r="N25" s="20"/>
      <c r="O25" s="19"/>
      <c r="P25" s="19"/>
      <c r="Q25" s="19"/>
      <c r="R25" s="19"/>
      <c r="S25" s="18"/>
      <c r="T25" s="19"/>
      <c r="U25" s="19"/>
      <c r="V25" s="18"/>
      <c r="W25" s="18"/>
      <c r="X25" s="18"/>
      <c r="Y25" s="18"/>
      <c r="Z25" s="18"/>
      <c r="AA25" s="18"/>
    </row>
    <row r="26" spans="1:27" s="3" customFormat="1" x14ac:dyDescent="0.25">
      <c r="A26" s="18"/>
      <c r="B26" s="18"/>
      <c r="C26" s="18"/>
      <c r="D26" s="18"/>
      <c r="E26" s="18"/>
      <c r="F26" s="18"/>
      <c r="G26" s="18"/>
      <c r="H26" s="12" t="s">
        <v>111</v>
      </c>
      <c r="I26" s="12" t="s">
        <v>112</v>
      </c>
      <c r="J26" s="12">
        <v>208.49379999999999</v>
      </c>
      <c r="K26" s="19"/>
      <c r="L26" s="19"/>
      <c r="M26" s="18"/>
      <c r="N26" s="20"/>
      <c r="O26" s="19"/>
      <c r="P26" s="19"/>
      <c r="Q26" s="19"/>
      <c r="R26" s="19"/>
      <c r="S26" s="18"/>
      <c r="T26" s="19"/>
      <c r="U26" s="19"/>
      <c r="V26" s="18"/>
      <c r="W26" s="18"/>
      <c r="X26" s="18"/>
      <c r="Y26" s="18"/>
      <c r="Z26" s="18"/>
      <c r="AA26" s="18"/>
    </row>
    <row r="27" spans="1:27" s="3" customFormat="1" x14ac:dyDescent="0.25">
      <c r="A27" s="18"/>
      <c r="B27" s="18"/>
      <c r="C27" s="18"/>
      <c r="D27" s="18"/>
      <c r="E27" s="18"/>
      <c r="F27" s="18"/>
      <c r="G27" s="18"/>
      <c r="H27" s="12" t="s">
        <v>113</v>
      </c>
      <c r="I27" s="12" t="s">
        <v>112</v>
      </c>
      <c r="J27" s="12">
        <v>17.8111</v>
      </c>
      <c r="K27" s="19"/>
      <c r="L27" s="19"/>
      <c r="M27" s="18"/>
      <c r="N27" s="20"/>
      <c r="O27" s="19"/>
      <c r="P27" s="19"/>
      <c r="Q27" s="19"/>
      <c r="R27" s="19"/>
      <c r="S27" s="18"/>
      <c r="T27" s="19"/>
      <c r="U27" s="19"/>
      <c r="V27" s="18"/>
      <c r="W27" s="18"/>
      <c r="X27" s="18"/>
      <c r="Y27" s="18"/>
      <c r="Z27" s="18"/>
      <c r="AA27" s="18"/>
    </row>
    <row r="28" spans="1:27" s="3" customFormat="1" x14ac:dyDescent="0.25">
      <c r="A28" s="18"/>
      <c r="B28" s="18"/>
      <c r="C28" s="18"/>
      <c r="D28" s="18"/>
      <c r="E28" s="18"/>
      <c r="F28" s="18"/>
      <c r="G28" s="18"/>
      <c r="H28" s="12" t="s">
        <v>114</v>
      </c>
      <c r="I28" s="12" t="s">
        <v>112</v>
      </c>
      <c r="J28" s="12">
        <v>390.96280000000002</v>
      </c>
      <c r="K28" s="19"/>
      <c r="L28" s="19"/>
      <c r="M28" s="18"/>
      <c r="N28" s="20"/>
      <c r="O28" s="19"/>
      <c r="P28" s="19"/>
      <c r="Q28" s="19"/>
      <c r="R28" s="19"/>
      <c r="S28" s="18"/>
      <c r="T28" s="19"/>
      <c r="U28" s="19"/>
      <c r="V28" s="18"/>
      <c r="W28" s="18"/>
      <c r="X28" s="18"/>
      <c r="Y28" s="18"/>
      <c r="Z28" s="18"/>
      <c r="AA28" s="18"/>
    </row>
    <row r="29" spans="1:27" s="3" customFormat="1" x14ac:dyDescent="0.25">
      <c r="A29" s="18"/>
      <c r="B29" s="18"/>
      <c r="C29" s="18"/>
      <c r="D29" s="18"/>
      <c r="E29" s="18"/>
      <c r="F29" s="18"/>
      <c r="G29" s="18"/>
      <c r="H29" s="12" t="s">
        <v>115</v>
      </c>
      <c r="I29" s="12" t="s">
        <v>112</v>
      </c>
      <c r="J29" s="12">
        <v>75.416300000000007</v>
      </c>
      <c r="K29" s="19"/>
      <c r="L29" s="19"/>
      <c r="M29" s="18"/>
      <c r="N29" s="20"/>
      <c r="O29" s="19"/>
      <c r="P29" s="19"/>
      <c r="Q29" s="19"/>
      <c r="R29" s="19"/>
      <c r="S29" s="18"/>
      <c r="T29" s="19"/>
      <c r="U29" s="19"/>
      <c r="V29" s="18"/>
      <c r="W29" s="18"/>
      <c r="X29" s="18"/>
      <c r="Y29" s="18"/>
      <c r="Z29" s="18"/>
      <c r="AA29" s="18"/>
    </row>
    <row r="30" spans="1:27" s="3" customFormat="1" x14ac:dyDescent="0.25">
      <c r="A30" s="18"/>
      <c r="B30" s="18"/>
      <c r="C30" s="18"/>
      <c r="D30" s="18"/>
      <c r="E30" s="18"/>
      <c r="F30" s="18"/>
      <c r="G30" s="18"/>
      <c r="H30" s="12" t="s">
        <v>116</v>
      </c>
      <c r="I30" s="12" t="s">
        <v>112</v>
      </c>
      <c r="J30" s="12">
        <v>141.89570000000001</v>
      </c>
      <c r="K30" s="19"/>
      <c r="L30" s="19"/>
      <c r="M30" s="18"/>
      <c r="N30" s="20"/>
      <c r="O30" s="19"/>
      <c r="P30" s="19"/>
      <c r="Q30" s="19"/>
      <c r="R30" s="19"/>
      <c r="S30" s="18"/>
      <c r="T30" s="19"/>
      <c r="U30" s="19"/>
      <c r="V30" s="18"/>
      <c r="W30" s="18"/>
      <c r="X30" s="18"/>
      <c r="Y30" s="18"/>
      <c r="Z30" s="18"/>
      <c r="AA30" s="18"/>
    </row>
    <row r="31" spans="1:27" s="3" customFormat="1" x14ac:dyDescent="0.25">
      <c r="A31" s="18"/>
      <c r="B31" s="18"/>
      <c r="C31" s="18"/>
      <c r="D31" s="18"/>
      <c r="E31" s="18"/>
      <c r="F31" s="18"/>
      <c r="G31" s="18"/>
      <c r="H31" s="12" t="s">
        <v>117</v>
      </c>
      <c r="I31" s="12" t="s">
        <v>112</v>
      </c>
      <c r="J31" s="12">
        <v>3.3599999999999998E-2</v>
      </c>
      <c r="K31" s="19"/>
      <c r="L31" s="19"/>
      <c r="M31" s="18"/>
      <c r="N31" s="20"/>
      <c r="O31" s="19"/>
      <c r="P31" s="19"/>
      <c r="Q31" s="19"/>
      <c r="R31" s="19"/>
      <c r="S31" s="18"/>
      <c r="T31" s="19"/>
      <c r="U31" s="19"/>
      <c r="V31" s="18"/>
      <c r="W31" s="18"/>
      <c r="X31" s="18"/>
      <c r="Y31" s="18"/>
      <c r="Z31" s="18"/>
      <c r="AA31" s="18"/>
    </row>
    <row r="32" spans="1:27" s="3" customFormat="1" x14ac:dyDescent="0.25">
      <c r="A32" s="18"/>
      <c r="B32" s="18"/>
      <c r="C32" s="18"/>
      <c r="D32" s="18"/>
      <c r="E32" s="18"/>
      <c r="F32" s="18"/>
      <c r="G32" s="18"/>
      <c r="H32" s="12" t="s">
        <v>118</v>
      </c>
      <c r="I32" s="12" t="s">
        <v>112</v>
      </c>
      <c r="J32" s="12">
        <v>4.1679000000000004</v>
      </c>
      <c r="K32" s="19"/>
      <c r="L32" s="19"/>
      <c r="M32" s="18"/>
      <c r="N32" s="20"/>
      <c r="O32" s="19"/>
      <c r="P32" s="19"/>
      <c r="Q32" s="19"/>
      <c r="R32" s="19"/>
      <c r="S32" s="18"/>
      <c r="T32" s="19"/>
      <c r="U32" s="19"/>
      <c r="V32" s="18"/>
      <c r="W32" s="18"/>
      <c r="X32" s="18"/>
      <c r="Y32" s="18"/>
      <c r="Z32" s="18"/>
      <c r="AA32" s="18"/>
    </row>
    <row r="33" spans="1:27" s="3" customFormat="1" x14ac:dyDescent="0.25">
      <c r="A33" s="18"/>
      <c r="B33" s="18"/>
      <c r="C33" s="18"/>
      <c r="D33" s="18"/>
      <c r="E33" s="18"/>
      <c r="F33" s="18"/>
      <c r="G33" s="18"/>
      <c r="H33" s="12" t="s">
        <v>119</v>
      </c>
      <c r="I33" s="12" t="s">
        <v>112</v>
      </c>
      <c r="J33" s="12">
        <v>21.436499999999999</v>
      </c>
      <c r="K33" s="19"/>
      <c r="L33" s="19"/>
      <c r="M33" s="18"/>
      <c r="N33" s="20"/>
      <c r="O33" s="19"/>
      <c r="P33" s="19"/>
      <c r="Q33" s="19"/>
      <c r="R33" s="19"/>
      <c r="S33" s="18"/>
      <c r="T33" s="19"/>
      <c r="U33" s="19"/>
      <c r="V33" s="18"/>
      <c r="W33" s="18"/>
      <c r="X33" s="18"/>
      <c r="Y33" s="18"/>
      <c r="Z33" s="18"/>
      <c r="AA33" s="18"/>
    </row>
    <row r="34" spans="1:27" s="3" customFormat="1" x14ac:dyDescent="0.25">
      <c r="A34" s="18"/>
      <c r="B34" s="18"/>
      <c r="C34" s="18"/>
      <c r="D34" s="18"/>
      <c r="E34" s="18"/>
      <c r="F34" s="18"/>
      <c r="G34" s="18"/>
      <c r="H34" s="12" t="s">
        <v>120</v>
      </c>
      <c r="I34" s="12" t="s">
        <v>112</v>
      </c>
      <c r="J34" s="12">
        <v>34.509300000000003</v>
      </c>
      <c r="K34" s="19"/>
      <c r="L34" s="19"/>
      <c r="M34" s="18"/>
      <c r="N34" s="20"/>
      <c r="O34" s="19"/>
      <c r="P34" s="19"/>
      <c r="Q34" s="19"/>
      <c r="R34" s="19"/>
      <c r="S34" s="18"/>
      <c r="T34" s="19"/>
      <c r="U34" s="19"/>
      <c r="V34" s="18"/>
      <c r="W34" s="18"/>
      <c r="X34" s="18"/>
      <c r="Y34" s="18"/>
      <c r="Z34" s="18"/>
      <c r="AA34" s="18"/>
    </row>
    <row r="35" spans="1:27" s="3" customFormat="1" ht="24" customHeight="1" x14ac:dyDescent="0.25">
      <c r="A35" s="18"/>
      <c r="B35" s="18"/>
      <c r="C35" s="18"/>
      <c r="D35" s="18"/>
      <c r="E35" s="18"/>
      <c r="F35" s="18"/>
      <c r="G35" s="18"/>
      <c r="H35" s="12" t="s">
        <v>121</v>
      </c>
      <c r="I35" s="12" t="s">
        <v>22</v>
      </c>
      <c r="J35" s="12">
        <v>2.9285999999999999</v>
      </c>
      <c r="K35" s="19"/>
      <c r="L35" s="19"/>
      <c r="M35" s="18"/>
      <c r="N35" s="20"/>
      <c r="O35" s="19"/>
      <c r="P35" s="19"/>
      <c r="Q35" s="19"/>
      <c r="R35" s="19"/>
      <c r="S35" s="18"/>
      <c r="T35" s="19"/>
      <c r="U35" s="19"/>
      <c r="V35" s="18"/>
      <c r="W35" s="18"/>
      <c r="X35" s="18"/>
      <c r="Y35" s="18"/>
      <c r="Z35" s="18"/>
      <c r="AA35" s="18"/>
    </row>
    <row r="36" spans="1:27" s="3" customFormat="1" ht="54.75" customHeight="1" x14ac:dyDescent="0.25">
      <c r="A36" s="18"/>
      <c r="B36" s="18"/>
      <c r="C36" s="18"/>
      <c r="D36" s="18"/>
      <c r="E36" s="18"/>
      <c r="F36" s="18"/>
      <c r="G36" s="18"/>
      <c r="H36" s="12" t="s">
        <v>122</v>
      </c>
      <c r="I36" s="12" t="s">
        <v>123</v>
      </c>
      <c r="J36" s="12">
        <v>0.17230000000000001</v>
      </c>
      <c r="K36" s="19"/>
      <c r="L36" s="19"/>
      <c r="M36" s="18"/>
      <c r="N36" s="20"/>
      <c r="O36" s="19"/>
      <c r="P36" s="19"/>
      <c r="Q36" s="19"/>
      <c r="R36" s="19"/>
      <c r="S36" s="18"/>
      <c r="T36" s="19"/>
      <c r="U36" s="19"/>
      <c r="V36" s="18"/>
      <c r="W36" s="18"/>
      <c r="X36" s="18"/>
      <c r="Y36" s="18"/>
      <c r="Z36" s="18"/>
      <c r="AA36" s="18"/>
    </row>
    <row r="37" spans="1:27" s="3" customFormat="1" ht="51.75" customHeight="1" x14ac:dyDescent="0.25">
      <c r="A37" s="18"/>
      <c r="B37" s="18"/>
      <c r="C37" s="18"/>
      <c r="D37" s="18"/>
      <c r="E37" s="18"/>
      <c r="F37" s="18"/>
      <c r="G37" s="18"/>
      <c r="H37" s="12" t="s">
        <v>124</v>
      </c>
      <c r="I37" s="12" t="s">
        <v>123</v>
      </c>
      <c r="J37" s="12">
        <v>6.2404999999999999</v>
      </c>
      <c r="K37" s="19"/>
      <c r="L37" s="19"/>
      <c r="M37" s="18"/>
      <c r="N37" s="20"/>
      <c r="O37" s="19"/>
      <c r="P37" s="19"/>
      <c r="Q37" s="19"/>
      <c r="R37" s="19"/>
      <c r="S37" s="18"/>
      <c r="T37" s="19"/>
      <c r="U37" s="19"/>
      <c r="V37" s="18"/>
      <c r="W37" s="18"/>
      <c r="X37" s="18"/>
      <c r="Y37" s="18"/>
      <c r="Z37" s="18"/>
      <c r="AA37" s="18"/>
    </row>
    <row r="38" spans="1:27" s="3" customFormat="1" ht="54" customHeight="1" x14ac:dyDescent="0.25">
      <c r="A38" s="18"/>
      <c r="B38" s="18"/>
      <c r="C38" s="18"/>
      <c r="D38" s="18"/>
      <c r="E38" s="18"/>
      <c r="F38" s="18"/>
      <c r="G38" s="18"/>
      <c r="H38" s="12" t="s">
        <v>125</v>
      </c>
      <c r="I38" s="12" t="s">
        <v>123</v>
      </c>
      <c r="J38" s="12">
        <v>101.61069999999999</v>
      </c>
      <c r="K38" s="19"/>
      <c r="L38" s="19"/>
      <c r="M38" s="18"/>
      <c r="N38" s="20"/>
      <c r="O38" s="19"/>
      <c r="P38" s="19"/>
      <c r="Q38" s="19"/>
      <c r="R38" s="19"/>
      <c r="S38" s="18"/>
      <c r="T38" s="19"/>
      <c r="U38" s="19"/>
      <c r="V38" s="18"/>
      <c r="W38" s="18"/>
      <c r="X38" s="18"/>
      <c r="Y38" s="18"/>
      <c r="Z38" s="18"/>
      <c r="AA38" s="18"/>
    </row>
    <row r="39" spans="1:27" s="3" customFormat="1" ht="26.25" customHeight="1" x14ac:dyDescent="0.25">
      <c r="A39" s="18"/>
      <c r="B39" s="18"/>
      <c r="C39" s="18"/>
      <c r="D39" s="18"/>
      <c r="E39" s="18"/>
      <c r="F39" s="18"/>
      <c r="G39" s="18"/>
      <c r="H39" s="12" t="s">
        <v>126</v>
      </c>
      <c r="I39" s="12" t="s">
        <v>22</v>
      </c>
      <c r="J39" s="12">
        <v>127.73009999999999</v>
      </c>
      <c r="K39" s="19"/>
      <c r="L39" s="19"/>
      <c r="M39" s="18"/>
      <c r="N39" s="20"/>
      <c r="O39" s="19"/>
      <c r="P39" s="19"/>
      <c r="Q39" s="19"/>
      <c r="R39" s="19"/>
      <c r="S39" s="18"/>
      <c r="T39" s="19"/>
      <c r="U39" s="19"/>
      <c r="V39" s="18"/>
      <c r="W39" s="18"/>
      <c r="X39" s="18"/>
      <c r="Y39" s="18"/>
      <c r="Z39" s="18"/>
      <c r="AA39" s="18"/>
    </row>
    <row r="40" spans="1:27" s="3" customFormat="1" ht="27" customHeight="1" x14ac:dyDescent="0.25">
      <c r="A40" s="18">
        <v>13</v>
      </c>
      <c r="B40" s="18" t="s">
        <v>237</v>
      </c>
      <c r="C40" s="18" t="s">
        <v>127</v>
      </c>
      <c r="D40" s="18" t="s">
        <v>254</v>
      </c>
      <c r="E40" s="18" t="s">
        <v>103</v>
      </c>
      <c r="F40" s="18" t="s">
        <v>19</v>
      </c>
      <c r="G40" s="18" t="s">
        <v>128</v>
      </c>
      <c r="H40" s="12" t="s">
        <v>129</v>
      </c>
      <c r="I40" s="12" t="s">
        <v>112</v>
      </c>
      <c r="J40" s="12">
        <v>11.625400000000001</v>
      </c>
      <c r="K40" s="19">
        <v>0</v>
      </c>
      <c r="L40" s="19">
        <v>0</v>
      </c>
      <c r="M40" s="18" t="s">
        <v>106</v>
      </c>
      <c r="N40" s="20">
        <v>20019099395</v>
      </c>
      <c r="O40" s="19">
        <v>14172225</v>
      </c>
      <c r="P40" s="19">
        <v>34013340</v>
      </c>
      <c r="Q40" s="19">
        <f t="shared" si="0"/>
        <v>0</v>
      </c>
      <c r="R40" s="19">
        <f t="shared" si="1"/>
        <v>0</v>
      </c>
      <c r="S40" s="18" t="s">
        <v>25</v>
      </c>
      <c r="T40" s="19">
        <v>14172225</v>
      </c>
      <c r="U40" s="19">
        <v>34013340</v>
      </c>
      <c r="V40" s="18" t="s">
        <v>322</v>
      </c>
      <c r="W40" s="18" t="s">
        <v>332</v>
      </c>
      <c r="X40" s="18" t="s">
        <v>107</v>
      </c>
      <c r="Y40" s="18">
        <v>5443005705</v>
      </c>
      <c r="Z40" s="18" t="s">
        <v>108</v>
      </c>
      <c r="AA40" s="18" t="s">
        <v>96</v>
      </c>
    </row>
    <row r="41" spans="1:27" s="3" customFormat="1" ht="30" customHeight="1" x14ac:dyDescent="0.25">
      <c r="A41" s="18"/>
      <c r="B41" s="18"/>
      <c r="C41" s="18"/>
      <c r="D41" s="18"/>
      <c r="E41" s="18"/>
      <c r="F41" s="18"/>
      <c r="G41" s="18"/>
      <c r="H41" s="12" t="s">
        <v>130</v>
      </c>
      <c r="I41" s="12" t="s">
        <v>22</v>
      </c>
      <c r="J41" s="12">
        <v>43.3658</v>
      </c>
      <c r="K41" s="19"/>
      <c r="L41" s="19"/>
      <c r="M41" s="18"/>
      <c r="N41" s="20"/>
      <c r="O41" s="19"/>
      <c r="P41" s="19"/>
      <c r="Q41" s="19"/>
      <c r="R41" s="19"/>
      <c r="S41" s="18"/>
      <c r="T41" s="19"/>
      <c r="U41" s="19"/>
      <c r="V41" s="18"/>
      <c r="W41" s="18"/>
      <c r="X41" s="18"/>
      <c r="Y41" s="18"/>
      <c r="Z41" s="18"/>
      <c r="AA41" s="18"/>
    </row>
    <row r="42" spans="1:27" s="3" customFormat="1" x14ac:dyDescent="0.25">
      <c r="A42" s="18"/>
      <c r="B42" s="18"/>
      <c r="C42" s="18"/>
      <c r="D42" s="18"/>
      <c r="E42" s="18"/>
      <c r="F42" s="18"/>
      <c r="G42" s="18"/>
      <c r="H42" s="12" t="s">
        <v>131</v>
      </c>
      <c r="I42" s="12" t="s">
        <v>22</v>
      </c>
      <c r="J42" s="12">
        <v>20.323699999999999</v>
      </c>
      <c r="K42" s="19"/>
      <c r="L42" s="19"/>
      <c r="M42" s="18"/>
      <c r="N42" s="20"/>
      <c r="O42" s="19"/>
      <c r="P42" s="19"/>
      <c r="Q42" s="19"/>
      <c r="R42" s="19"/>
      <c r="S42" s="18"/>
      <c r="T42" s="19"/>
      <c r="U42" s="19"/>
      <c r="V42" s="18"/>
      <c r="W42" s="18"/>
      <c r="X42" s="18"/>
      <c r="Y42" s="18"/>
      <c r="Z42" s="18"/>
      <c r="AA42" s="18"/>
    </row>
    <row r="43" spans="1:27" s="3" customFormat="1" x14ac:dyDescent="0.25">
      <c r="A43" s="18"/>
      <c r="B43" s="18"/>
      <c r="C43" s="18"/>
      <c r="D43" s="18"/>
      <c r="E43" s="18"/>
      <c r="F43" s="18"/>
      <c r="G43" s="18"/>
      <c r="H43" s="12" t="s">
        <v>132</v>
      </c>
      <c r="I43" s="12" t="s">
        <v>22</v>
      </c>
      <c r="J43" s="12">
        <v>37.820599999999999</v>
      </c>
      <c r="K43" s="19"/>
      <c r="L43" s="19"/>
      <c r="M43" s="18"/>
      <c r="N43" s="20"/>
      <c r="O43" s="19"/>
      <c r="P43" s="19"/>
      <c r="Q43" s="19"/>
      <c r="R43" s="19"/>
      <c r="S43" s="18"/>
      <c r="T43" s="19"/>
      <c r="U43" s="19"/>
      <c r="V43" s="18"/>
      <c r="W43" s="18"/>
      <c r="X43" s="18"/>
      <c r="Y43" s="18"/>
      <c r="Z43" s="18"/>
      <c r="AA43" s="18"/>
    </row>
    <row r="44" spans="1:27" s="3" customFormat="1" x14ac:dyDescent="0.25">
      <c r="A44" s="18"/>
      <c r="B44" s="18"/>
      <c r="C44" s="18"/>
      <c r="D44" s="18"/>
      <c r="E44" s="18"/>
      <c r="F44" s="18"/>
      <c r="G44" s="18"/>
      <c r="H44" s="12" t="s">
        <v>133</v>
      </c>
      <c r="I44" s="12" t="s">
        <v>22</v>
      </c>
      <c r="J44" s="12">
        <v>9.9986999999999995</v>
      </c>
      <c r="K44" s="19"/>
      <c r="L44" s="19"/>
      <c r="M44" s="18"/>
      <c r="N44" s="20"/>
      <c r="O44" s="19"/>
      <c r="P44" s="19"/>
      <c r="Q44" s="19"/>
      <c r="R44" s="19"/>
      <c r="S44" s="18"/>
      <c r="T44" s="19"/>
      <c r="U44" s="19"/>
      <c r="V44" s="18"/>
      <c r="W44" s="18"/>
      <c r="X44" s="18"/>
      <c r="Y44" s="18"/>
      <c r="Z44" s="18"/>
      <c r="AA44" s="18"/>
    </row>
    <row r="45" spans="1:27" s="3" customFormat="1" x14ac:dyDescent="0.25">
      <c r="A45" s="18"/>
      <c r="B45" s="18"/>
      <c r="C45" s="18"/>
      <c r="D45" s="18"/>
      <c r="E45" s="18"/>
      <c r="F45" s="18"/>
      <c r="G45" s="18"/>
      <c r="H45" s="12" t="s">
        <v>134</v>
      </c>
      <c r="I45" s="12" t="s">
        <v>22</v>
      </c>
      <c r="J45" s="12">
        <v>1.3469</v>
      </c>
      <c r="K45" s="19"/>
      <c r="L45" s="19"/>
      <c r="M45" s="18"/>
      <c r="N45" s="20"/>
      <c r="O45" s="19"/>
      <c r="P45" s="19"/>
      <c r="Q45" s="19"/>
      <c r="R45" s="19"/>
      <c r="S45" s="18"/>
      <c r="T45" s="19"/>
      <c r="U45" s="19"/>
      <c r="V45" s="18"/>
      <c r="W45" s="18"/>
      <c r="X45" s="18"/>
      <c r="Y45" s="18"/>
      <c r="Z45" s="18"/>
      <c r="AA45" s="18"/>
    </row>
    <row r="46" spans="1:27" s="3" customFormat="1" x14ac:dyDescent="0.25">
      <c r="A46" s="18"/>
      <c r="B46" s="18"/>
      <c r="C46" s="18"/>
      <c r="D46" s="18"/>
      <c r="E46" s="18"/>
      <c r="F46" s="18"/>
      <c r="G46" s="18"/>
      <c r="H46" s="12" t="s">
        <v>116</v>
      </c>
      <c r="I46" s="12" t="s">
        <v>22</v>
      </c>
      <c r="J46" s="12">
        <v>141.89570000000001</v>
      </c>
      <c r="K46" s="19"/>
      <c r="L46" s="19"/>
      <c r="M46" s="18"/>
      <c r="N46" s="20"/>
      <c r="O46" s="19"/>
      <c r="P46" s="19"/>
      <c r="Q46" s="19"/>
      <c r="R46" s="19"/>
      <c r="S46" s="18"/>
      <c r="T46" s="19"/>
      <c r="U46" s="19"/>
      <c r="V46" s="18"/>
      <c r="W46" s="18"/>
      <c r="X46" s="18"/>
      <c r="Y46" s="18"/>
      <c r="Z46" s="18"/>
      <c r="AA46" s="18"/>
    </row>
    <row r="47" spans="1:27" s="3" customFormat="1" x14ac:dyDescent="0.25">
      <c r="A47" s="18"/>
      <c r="B47" s="18"/>
      <c r="C47" s="18"/>
      <c r="D47" s="18"/>
      <c r="E47" s="18"/>
      <c r="F47" s="18"/>
      <c r="G47" s="18"/>
      <c r="H47" s="12" t="s">
        <v>135</v>
      </c>
      <c r="I47" s="12" t="s">
        <v>22</v>
      </c>
      <c r="J47" s="12">
        <v>6.3773</v>
      </c>
      <c r="K47" s="19"/>
      <c r="L47" s="19"/>
      <c r="M47" s="18"/>
      <c r="N47" s="20"/>
      <c r="O47" s="19"/>
      <c r="P47" s="19"/>
      <c r="Q47" s="19"/>
      <c r="R47" s="19"/>
      <c r="S47" s="18"/>
      <c r="T47" s="19"/>
      <c r="U47" s="19"/>
      <c r="V47" s="18"/>
      <c r="W47" s="18"/>
      <c r="X47" s="18"/>
      <c r="Y47" s="18"/>
      <c r="Z47" s="18"/>
      <c r="AA47" s="18"/>
    </row>
    <row r="48" spans="1:27" s="3" customFormat="1" ht="47.25" x14ac:dyDescent="0.25">
      <c r="A48" s="18"/>
      <c r="B48" s="18"/>
      <c r="C48" s="18"/>
      <c r="D48" s="18"/>
      <c r="E48" s="18"/>
      <c r="F48" s="18"/>
      <c r="G48" s="18"/>
      <c r="H48" s="12" t="s">
        <v>136</v>
      </c>
      <c r="I48" s="12" t="s">
        <v>123</v>
      </c>
      <c r="J48" s="12">
        <v>0.1653</v>
      </c>
      <c r="K48" s="19"/>
      <c r="L48" s="19"/>
      <c r="M48" s="18"/>
      <c r="N48" s="20"/>
      <c r="O48" s="19"/>
      <c r="P48" s="19"/>
      <c r="Q48" s="19"/>
      <c r="R48" s="19"/>
      <c r="S48" s="18"/>
      <c r="T48" s="19"/>
      <c r="U48" s="19"/>
      <c r="V48" s="18"/>
      <c r="W48" s="18"/>
      <c r="X48" s="18"/>
      <c r="Y48" s="18"/>
      <c r="Z48" s="18"/>
      <c r="AA48" s="18"/>
    </row>
    <row r="49" spans="1:27" s="3" customFormat="1" ht="21.75" customHeight="1" x14ac:dyDescent="0.25">
      <c r="A49" s="18"/>
      <c r="B49" s="18"/>
      <c r="C49" s="18"/>
      <c r="D49" s="18"/>
      <c r="E49" s="18"/>
      <c r="F49" s="18"/>
      <c r="G49" s="18"/>
      <c r="H49" s="12" t="s">
        <v>137</v>
      </c>
      <c r="I49" s="12" t="s">
        <v>22</v>
      </c>
      <c r="J49" s="12">
        <v>8.2012999999999998</v>
      </c>
      <c r="K49" s="19"/>
      <c r="L49" s="19"/>
      <c r="M49" s="18"/>
      <c r="N49" s="20"/>
      <c r="O49" s="19"/>
      <c r="P49" s="19"/>
      <c r="Q49" s="19"/>
      <c r="R49" s="19"/>
      <c r="S49" s="18"/>
      <c r="T49" s="19"/>
      <c r="U49" s="19"/>
      <c r="V49" s="18"/>
      <c r="W49" s="18"/>
      <c r="X49" s="18"/>
      <c r="Y49" s="18"/>
      <c r="Z49" s="18"/>
      <c r="AA49" s="18"/>
    </row>
    <row r="50" spans="1:27" s="3" customFormat="1" ht="151.5" customHeight="1" x14ac:dyDescent="0.25">
      <c r="A50" s="12">
        <v>14</v>
      </c>
      <c r="B50" s="12" t="s">
        <v>138</v>
      </c>
      <c r="C50" s="12" t="s">
        <v>139</v>
      </c>
      <c r="D50" s="12" t="s">
        <v>255</v>
      </c>
      <c r="E50" s="12" t="s">
        <v>103</v>
      </c>
      <c r="F50" s="2" t="s">
        <v>238</v>
      </c>
      <c r="G50" s="12" t="s">
        <v>140</v>
      </c>
      <c r="H50" s="12" t="s">
        <v>141</v>
      </c>
      <c r="I50" s="12" t="s">
        <v>22</v>
      </c>
      <c r="J50" s="12">
        <v>3</v>
      </c>
      <c r="K50" s="4" t="s">
        <v>19</v>
      </c>
      <c r="L50" s="4" t="s">
        <v>19</v>
      </c>
      <c r="M50" s="12" t="s">
        <v>106</v>
      </c>
      <c r="N50" s="6">
        <v>20019099395</v>
      </c>
      <c r="O50" s="4" t="s">
        <v>19</v>
      </c>
      <c r="P50" s="4" t="s">
        <v>19</v>
      </c>
      <c r="Q50" s="4" t="s">
        <v>19</v>
      </c>
      <c r="R50" s="16" t="s">
        <v>19</v>
      </c>
      <c r="S50" s="12" t="s">
        <v>25</v>
      </c>
      <c r="T50" s="4">
        <v>414064000</v>
      </c>
      <c r="U50" s="4">
        <v>1023139040</v>
      </c>
      <c r="V50" s="1" t="s">
        <v>19</v>
      </c>
      <c r="W50" s="12" t="s">
        <v>332</v>
      </c>
      <c r="X50" s="12" t="s">
        <v>239</v>
      </c>
      <c r="Y50" s="12">
        <v>5443005705</v>
      </c>
      <c r="Z50" s="1" t="s">
        <v>108</v>
      </c>
      <c r="AA50" s="12" t="s">
        <v>96</v>
      </c>
    </row>
    <row r="51" spans="1:27" s="3" customFormat="1" ht="150.75" customHeight="1" x14ac:dyDescent="0.25">
      <c r="A51" s="12">
        <v>15</v>
      </c>
      <c r="B51" s="12" t="s">
        <v>142</v>
      </c>
      <c r="C51" s="12" t="s">
        <v>143</v>
      </c>
      <c r="D51" s="12" t="s">
        <v>256</v>
      </c>
      <c r="E51" s="12" t="s">
        <v>103</v>
      </c>
      <c r="F51" s="6"/>
      <c r="G51" s="12" t="s">
        <v>144</v>
      </c>
      <c r="H51" s="12" t="s">
        <v>145</v>
      </c>
      <c r="I51" s="12" t="s">
        <v>22</v>
      </c>
      <c r="J51" s="12">
        <v>283.60000000000002</v>
      </c>
      <c r="K51" s="4">
        <v>310000</v>
      </c>
      <c r="L51" s="4">
        <v>722300</v>
      </c>
      <c r="M51" s="12" t="s">
        <v>276</v>
      </c>
      <c r="N51" s="6">
        <v>20019099395</v>
      </c>
      <c r="O51" s="4">
        <v>168146100</v>
      </c>
      <c r="P51" s="4">
        <v>391780413</v>
      </c>
      <c r="Q51" s="4">
        <v>114153900</v>
      </c>
      <c r="R51" s="4">
        <v>265978587</v>
      </c>
      <c r="S51" s="12" t="s">
        <v>25</v>
      </c>
      <c r="T51" s="4">
        <v>282300000</v>
      </c>
      <c r="U51" s="4">
        <v>666228000</v>
      </c>
      <c r="V51" s="12" t="s">
        <v>283</v>
      </c>
      <c r="W51" s="12" t="s">
        <v>333</v>
      </c>
      <c r="X51" s="12" t="s">
        <v>146</v>
      </c>
      <c r="Y51" s="12">
        <v>5406192366</v>
      </c>
      <c r="Z51" s="12" t="s">
        <v>147</v>
      </c>
      <c r="AA51" s="12" t="s">
        <v>96</v>
      </c>
    </row>
    <row r="52" spans="1:27" s="3" customFormat="1" ht="145.5" customHeight="1" x14ac:dyDescent="0.25">
      <c r="A52" s="12">
        <v>16</v>
      </c>
      <c r="B52" s="12" t="s">
        <v>240</v>
      </c>
      <c r="C52" s="12" t="s">
        <v>148</v>
      </c>
      <c r="D52" s="12" t="s">
        <v>257</v>
      </c>
      <c r="E52" s="12" t="s">
        <v>149</v>
      </c>
      <c r="F52" s="12"/>
      <c r="G52" s="12" t="s">
        <v>150</v>
      </c>
      <c r="H52" s="12" t="s">
        <v>151</v>
      </c>
      <c r="I52" s="12" t="s">
        <v>22</v>
      </c>
      <c r="J52" s="12">
        <v>117.5</v>
      </c>
      <c r="K52" s="4">
        <v>0</v>
      </c>
      <c r="L52" s="4">
        <v>0</v>
      </c>
      <c r="M52" s="12" t="s">
        <v>93</v>
      </c>
      <c r="N52" s="6">
        <v>20019099395</v>
      </c>
      <c r="O52" s="4">
        <v>67860500</v>
      </c>
      <c r="P52" s="4">
        <v>162186595</v>
      </c>
      <c r="Q52" s="4">
        <v>21740200</v>
      </c>
      <c r="R52" s="4">
        <v>51959078</v>
      </c>
      <c r="S52" s="12" t="s">
        <v>25</v>
      </c>
      <c r="T52" s="4">
        <v>89600700</v>
      </c>
      <c r="U52" s="4">
        <v>214145673</v>
      </c>
      <c r="V52" s="12" t="s">
        <v>323</v>
      </c>
      <c r="W52" s="12" t="s">
        <v>284</v>
      </c>
      <c r="X52" s="12" t="s">
        <v>146</v>
      </c>
      <c r="Y52" s="12">
        <v>5406192366</v>
      </c>
      <c r="Z52" s="12" t="s">
        <v>147</v>
      </c>
      <c r="AA52" s="12" t="s">
        <v>96</v>
      </c>
    </row>
    <row r="53" spans="1:27" s="3" customFormat="1" ht="152.25" customHeight="1" x14ac:dyDescent="0.25">
      <c r="A53" s="12">
        <v>17</v>
      </c>
      <c r="B53" s="12" t="s">
        <v>241</v>
      </c>
      <c r="C53" s="12" t="s">
        <v>152</v>
      </c>
      <c r="D53" s="12" t="s">
        <v>257</v>
      </c>
      <c r="E53" s="12" t="s">
        <v>149</v>
      </c>
      <c r="F53" s="12"/>
      <c r="G53" s="12" t="s">
        <v>153</v>
      </c>
      <c r="H53" s="12" t="s">
        <v>151</v>
      </c>
      <c r="I53" s="12" t="s">
        <v>22</v>
      </c>
      <c r="J53" s="12">
        <v>28.8</v>
      </c>
      <c r="K53" s="4">
        <v>0</v>
      </c>
      <c r="L53" s="4">
        <v>0</v>
      </c>
      <c r="M53" s="12" t="s">
        <v>93</v>
      </c>
      <c r="N53" s="6">
        <v>20019099395</v>
      </c>
      <c r="O53" s="4">
        <v>5724000</v>
      </c>
      <c r="P53" s="4">
        <v>13794840</v>
      </c>
      <c r="Q53" s="4">
        <f t="shared" si="0"/>
        <v>2500000</v>
      </c>
      <c r="R53" s="4">
        <f t="shared" si="1"/>
        <v>6025000</v>
      </c>
      <c r="S53" s="12" t="s">
        <v>25</v>
      </c>
      <c r="T53" s="4">
        <v>8224000</v>
      </c>
      <c r="U53" s="4">
        <v>19819840</v>
      </c>
      <c r="V53" s="12" t="s">
        <v>19</v>
      </c>
      <c r="W53" s="12" t="s">
        <v>334</v>
      </c>
      <c r="X53" s="12" t="s">
        <v>146</v>
      </c>
      <c r="Y53" s="12">
        <v>5406192366</v>
      </c>
      <c r="Z53" s="12" t="s">
        <v>147</v>
      </c>
      <c r="AA53" s="12" t="s">
        <v>96</v>
      </c>
    </row>
    <row r="54" spans="1:27" s="3" customFormat="1" ht="168" customHeight="1" x14ac:dyDescent="0.25">
      <c r="A54" s="12">
        <v>18</v>
      </c>
      <c r="B54" s="12" t="s">
        <v>154</v>
      </c>
      <c r="C54" s="12" t="s">
        <v>155</v>
      </c>
      <c r="D54" s="12" t="s">
        <v>256</v>
      </c>
      <c r="E54" s="12" t="s">
        <v>103</v>
      </c>
      <c r="F54" s="12"/>
      <c r="G54" s="12" t="s">
        <v>156</v>
      </c>
      <c r="H54" s="12" t="s">
        <v>157</v>
      </c>
      <c r="I54" s="12" t="s">
        <v>22</v>
      </c>
      <c r="J54" s="12">
        <v>417.3</v>
      </c>
      <c r="K54" s="4">
        <v>48386900</v>
      </c>
      <c r="L54" s="4">
        <v>110806001</v>
      </c>
      <c r="M54" s="12" t="s">
        <v>277</v>
      </c>
      <c r="N54" s="6">
        <v>20019099395</v>
      </c>
      <c r="O54" s="4">
        <v>274496100</v>
      </c>
      <c r="P54" s="4">
        <v>647810796</v>
      </c>
      <c r="Q54" s="4">
        <f t="shared" si="0"/>
        <v>374243900</v>
      </c>
      <c r="R54" s="4">
        <f t="shared" si="1"/>
        <v>883215604</v>
      </c>
      <c r="S54" s="12" t="s">
        <v>25</v>
      </c>
      <c r="T54" s="4">
        <v>648740000</v>
      </c>
      <c r="U54" s="4">
        <v>1531026400</v>
      </c>
      <c r="V54" s="12" t="s">
        <v>349</v>
      </c>
      <c r="W54" s="12" t="s">
        <v>335</v>
      </c>
      <c r="X54" s="12" t="s">
        <v>146</v>
      </c>
      <c r="Y54" s="12">
        <v>5406192366</v>
      </c>
      <c r="Z54" s="12" t="s">
        <v>147</v>
      </c>
      <c r="AA54" s="12" t="s">
        <v>96</v>
      </c>
    </row>
    <row r="55" spans="1:27" s="3" customFormat="1" ht="152.25" customHeight="1" x14ac:dyDescent="0.25">
      <c r="A55" s="12">
        <v>19</v>
      </c>
      <c r="B55" s="12" t="s">
        <v>158</v>
      </c>
      <c r="C55" s="12" t="s">
        <v>354</v>
      </c>
      <c r="D55" s="12" t="s">
        <v>258</v>
      </c>
      <c r="E55" s="12" t="s">
        <v>159</v>
      </c>
      <c r="F55" s="12"/>
      <c r="G55" s="12" t="s">
        <v>160</v>
      </c>
      <c r="H55" s="12" t="s">
        <v>151</v>
      </c>
      <c r="I55" s="12" t="s">
        <v>22</v>
      </c>
      <c r="J55" s="12">
        <v>217.3</v>
      </c>
      <c r="K55" s="4">
        <v>1637903.9</v>
      </c>
      <c r="L55" s="4">
        <v>3689759.8</v>
      </c>
      <c r="M55" s="12" t="s">
        <v>278</v>
      </c>
      <c r="N55" s="6">
        <v>20019099395</v>
      </c>
      <c r="O55" s="4">
        <v>98468103.900000006</v>
      </c>
      <c r="P55" s="4">
        <v>229304125.80000001</v>
      </c>
      <c r="Q55" s="4">
        <f t="shared" si="0"/>
        <v>166981896.09999999</v>
      </c>
      <c r="R55" s="4">
        <f t="shared" si="1"/>
        <v>389194374.19999999</v>
      </c>
      <c r="S55" s="12" t="s">
        <v>25</v>
      </c>
      <c r="T55" s="4">
        <v>265450000</v>
      </c>
      <c r="U55" s="4">
        <v>618498500</v>
      </c>
      <c r="V55" s="12" t="s">
        <v>348</v>
      </c>
      <c r="W55" s="12" t="s">
        <v>336</v>
      </c>
      <c r="X55" s="12" t="s">
        <v>146</v>
      </c>
      <c r="Y55" s="12">
        <v>5406192366</v>
      </c>
      <c r="Z55" s="12" t="s">
        <v>147</v>
      </c>
      <c r="AA55" s="12" t="s">
        <v>96</v>
      </c>
    </row>
    <row r="56" spans="1:27" s="3" customFormat="1" ht="110.25" customHeight="1" x14ac:dyDescent="0.25">
      <c r="A56" s="18">
        <v>20</v>
      </c>
      <c r="B56" s="18" t="s">
        <v>161</v>
      </c>
      <c r="C56" s="18" t="s">
        <v>162</v>
      </c>
      <c r="D56" s="18" t="s">
        <v>259</v>
      </c>
      <c r="E56" s="18" t="s">
        <v>149</v>
      </c>
      <c r="F56" s="18"/>
      <c r="G56" s="18" t="s">
        <v>163</v>
      </c>
      <c r="H56" s="18" t="s">
        <v>164</v>
      </c>
      <c r="I56" s="18" t="s">
        <v>165</v>
      </c>
      <c r="J56" s="18">
        <v>14.571899999999999</v>
      </c>
      <c r="K56" s="21">
        <v>178000</v>
      </c>
      <c r="L56" s="21">
        <v>426167.12</v>
      </c>
      <c r="M56" s="12" t="s">
        <v>166</v>
      </c>
      <c r="N56" s="6">
        <v>20019099395</v>
      </c>
      <c r="O56" s="21">
        <v>1487178</v>
      </c>
      <c r="P56" s="21">
        <v>3123073.8</v>
      </c>
      <c r="Q56" s="21">
        <f t="shared" si="0"/>
        <v>281422</v>
      </c>
      <c r="R56" s="21">
        <f t="shared" si="1"/>
        <v>590986.20000000019</v>
      </c>
      <c r="S56" s="18" t="s">
        <v>25</v>
      </c>
      <c r="T56" s="21">
        <v>1768600</v>
      </c>
      <c r="U56" s="21">
        <v>3714060</v>
      </c>
      <c r="V56" s="18" t="s">
        <v>323</v>
      </c>
      <c r="W56" s="18" t="s">
        <v>337</v>
      </c>
      <c r="X56" s="18" t="s">
        <v>146</v>
      </c>
      <c r="Y56" s="18">
        <v>5406192366</v>
      </c>
      <c r="Z56" s="18" t="s">
        <v>147</v>
      </c>
      <c r="AA56" s="18" t="s">
        <v>96</v>
      </c>
    </row>
    <row r="57" spans="1:27" s="3" customFormat="1" ht="104.25" customHeight="1" x14ac:dyDescent="0.25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21"/>
      <c r="L57" s="21"/>
      <c r="M57" s="12" t="s">
        <v>167</v>
      </c>
      <c r="N57" s="6">
        <v>72110002395</v>
      </c>
      <c r="O57" s="21"/>
      <c r="P57" s="21"/>
      <c r="Q57" s="21"/>
      <c r="R57" s="21"/>
      <c r="S57" s="18"/>
      <c r="T57" s="21"/>
      <c r="U57" s="21"/>
      <c r="V57" s="18"/>
      <c r="W57" s="18"/>
      <c r="X57" s="18"/>
      <c r="Y57" s="18"/>
      <c r="Z57" s="18"/>
      <c r="AA57" s="18"/>
    </row>
    <row r="58" spans="1:27" s="3" customFormat="1" ht="111" customHeight="1" x14ac:dyDescent="0.25">
      <c r="A58" s="12">
        <v>21</v>
      </c>
      <c r="B58" s="12" t="s">
        <v>168</v>
      </c>
      <c r="C58" s="12" t="s">
        <v>169</v>
      </c>
      <c r="D58" s="12" t="s">
        <v>260</v>
      </c>
      <c r="E58" s="12" t="s">
        <v>170</v>
      </c>
      <c r="F58" s="12"/>
      <c r="G58" s="12" t="s">
        <v>171</v>
      </c>
      <c r="H58" s="12" t="s">
        <v>172</v>
      </c>
      <c r="I58" s="12" t="s">
        <v>22</v>
      </c>
      <c r="J58" s="12" t="s">
        <v>173</v>
      </c>
      <c r="K58" s="4">
        <v>25530</v>
      </c>
      <c r="L58" s="4">
        <v>51060</v>
      </c>
      <c r="M58" s="12" t="s">
        <v>93</v>
      </c>
      <c r="N58" s="6">
        <v>20019099395</v>
      </c>
      <c r="O58" s="4">
        <v>1455093</v>
      </c>
      <c r="P58" s="4">
        <v>2861196.8</v>
      </c>
      <c r="Q58" s="4">
        <v>144907</v>
      </c>
      <c r="R58" s="4">
        <v>338803.20000000001</v>
      </c>
      <c r="S58" s="12" t="s">
        <v>25</v>
      </c>
      <c r="T58" s="4">
        <v>1600000</v>
      </c>
      <c r="U58" s="4">
        <v>3200000</v>
      </c>
      <c r="V58" s="18" t="s">
        <v>19</v>
      </c>
      <c r="W58" s="18" t="s">
        <v>338</v>
      </c>
      <c r="X58" s="18" t="s">
        <v>174</v>
      </c>
      <c r="Y58" s="18">
        <v>5446006785</v>
      </c>
      <c r="Z58" s="18" t="s">
        <v>175</v>
      </c>
      <c r="AA58" s="18" t="s">
        <v>346</v>
      </c>
    </row>
    <row r="59" spans="1:27" s="3" customFormat="1" ht="113.25" customHeight="1" x14ac:dyDescent="0.25">
      <c r="A59" s="12">
        <v>22</v>
      </c>
      <c r="B59" s="12" t="s">
        <v>176</v>
      </c>
      <c r="C59" s="12" t="s">
        <v>177</v>
      </c>
      <c r="D59" s="12" t="s">
        <v>260</v>
      </c>
      <c r="E59" s="12" t="s">
        <v>170</v>
      </c>
      <c r="F59" s="12"/>
      <c r="G59" s="12" t="s">
        <v>178</v>
      </c>
      <c r="H59" s="12" t="s">
        <v>172</v>
      </c>
      <c r="I59" s="12" t="s">
        <v>22</v>
      </c>
      <c r="J59" s="12" t="s">
        <v>179</v>
      </c>
      <c r="K59" s="4">
        <v>5464</v>
      </c>
      <c r="L59" s="4">
        <v>11828</v>
      </c>
      <c r="M59" s="12" t="s">
        <v>93</v>
      </c>
      <c r="N59" s="6">
        <v>20019099395</v>
      </c>
      <c r="O59" s="4">
        <v>1232267</v>
      </c>
      <c r="P59" s="4">
        <v>2397689.2000000002</v>
      </c>
      <c r="Q59" s="4">
        <v>236933</v>
      </c>
      <c r="R59" s="4">
        <v>468446</v>
      </c>
      <c r="S59" s="12" t="s">
        <v>25</v>
      </c>
      <c r="T59" s="4">
        <v>1520000</v>
      </c>
      <c r="U59" s="4">
        <v>3040000</v>
      </c>
      <c r="V59" s="18"/>
      <c r="W59" s="18"/>
      <c r="X59" s="23"/>
      <c r="Y59" s="23"/>
      <c r="Z59" s="23"/>
      <c r="AA59" s="18"/>
    </row>
    <row r="60" spans="1:27" s="3" customFormat="1" ht="113.25" customHeight="1" x14ac:dyDescent="0.25">
      <c r="A60" s="12">
        <v>23</v>
      </c>
      <c r="B60" s="12" t="s">
        <v>176</v>
      </c>
      <c r="C60" s="12" t="s">
        <v>180</v>
      </c>
      <c r="D60" s="12" t="s">
        <v>260</v>
      </c>
      <c r="E60" s="12" t="s">
        <v>170</v>
      </c>
      <c r="F60" s="12"/>
      <c r="G60" s="12" t="s">
        <v>181</v>
      </c>
      <c r="H60" s="12" t="s">
        <v>182</v>
      </c>
      <c r="I60" s="12" t="s">
        <v>22</v>
      </c>
      <c r="J60" s="12" t="s">
        <v>173</v>
      </c>
      <c r="K60" s="4">
        <v>134662</v>
      </c>
      <c r="L60" s="4">
        <v>273336.40000000002</v>
      </c>
      <c r="M60" s="12" t="s">
        <v>93</v>
      </c>
      <c r="N60" s="6">
        <v>20019099395</v>
      </c>
      <c r="O60" s="4">
        <v>2893361</v>
      </c>
      <c r="P60" s="4">
        <v>5355274.8</v>
      </c>
      <c r="Q60" s="4">
        <v>985829</v>
      </c>
      <c r="R60" s="4">
        <v>1957947.6</v>
      </c>
      <c r="S60" s="12" t="s">
        <v>25</v>
      </c>
      <c r="T60" s="4">
        <v>4850000</v>
      </c>
      <c r="U60" s="4">
        <v>9700000</v>
      </c>
      <c r="V60" s="18"/>
      <c r="W60" s="18"/>
      <c r="X60" s="23"/>
      <c r="Y60" s="23"/>
      <c r="Z60" s="23"/>
      <c r="AA60" s="18"/>
    </row>
    <row r="61" spans="1:27" s="3" customFormat="1" ht="318" customHeight="1" x14ac:dyDescent="0.25">
      <c r="A61" s="12">
        <v>24</v>
      </c>
      <c r="B61" s="12" t="s">
        <v>183</v>
      </c>
      <c r="C61" s="12" t="s">
        <v>184</v>
      </c>
      <c r="D61" s="12" t="s">
        <v>261</v>
      </c>
      <c r="E61" s="12" t="s">
        <v>185</v>
      </c>
      <c r="F61" s="12" t="s">
        <v>186</v>
      </c>
      <c r="G61" s="12" t="s">
        <v>187</v>
      </c>
      <c r="H61" s="12" t="s">
        <v>268</v>
      </c>
      <c r="I61" s="12" t="s">
        <v>188</v>
      </c>
      <c r="J61" s="12" t="s">
        <v>189</v>
      </c>
      <c r="K61" s="12" t="s">
        <v>273</v>
      </c>
      <c r="L61" s="12" t="s">
        <v>273</v>
      </c>
      <c r="M61" s="12" t="s">
        <v>190</v>
      </c>
      <c r="N61" s="12" t="s">
        <v>191</v>
      </c>
      <c r="O61" s="4">
        <f>3270745-Q61</f>
        <v>3107150.208964264</v>
      </c>
      <c r="P61" s="4">
        <f>540000-R61</f>
        <v>512990.5</v>
      </c>
      <c r="Q61" s="4">
        <f>R61/0.1651</f>
        <v>163594.79103573592</v>
      </c>
      <c r="R61" s="4">
        <v>27009.5</v>
      </c>
      <c r="S61" s="1" t="s">
        <v>192</v>
      </c>
      <c r="T61" s="4">
        <f>U61/0.1651</f>
        <v>3270745.0030284678</v>
      </c>
      <c r="U61" s="4">
        <v>540000</v>
      </c>
      <c r="V61" s="12" t="s">
        <v>325</v>
      </c>
      <c r="W61" s="12" t="s">
        <v>324</v>
      </c>
      <c r="X61" s="6" t="s">
        <v>242</v>
      </c>
      <c r="Y61" s="12">
        <v>5408027368</v>
      </c>
      <c r="Z61" s="12" t="s">
        <v>193</v>
      </c>
      <c r="AA61" s="12" t="s">
        <v>347</v>
      </c>
    </row>
    <row r="62" spans="1:27" s="3" customFormat="1" ht="114.75" customHeight="1" x14ac:dyDescent="0.25">
      <c r="A62" s="12">
        <v>25</v>
      </c>
      <c r="B62" s="12" t="s">
        <v>194</v>
      </c>
      <c r="C62" s="12" t="s">
        <v>195</v>
      </c>
      <c r="D62" s="12" t="s">
        <v>264</v>
      </c>
      <c r="E62" s="12" t="s">
        <v>196</v>
      </c>
      <c r="F62" s="12" t="s">
        <v>339</v>
      </c>
      <c r="G62" s="12" t="s">
        <v>273</v>
      </c>
      <c r="H62" s="12" t="s">
        <v>273</v>
      </c>
      <c r="I62" s="12" t="s">
        <v>273</v>
      </c>
      <c r="J62" s="12">
        <v>22.202999999999999</v>
      </c>
      <c r="K62" s="12" t="s">
        <v>273</v>
      </c>
      <c r="L62" s="12" t="s">
        <v>273</v>
      </c>
      <c r="M62" s="12" t="s">
        <v>93</v>
      </c>
      <c r="N62" s="12" t="s">
        <v>197</v>
      </c>
      <c r="O62" s="12" t="s">
        <v>273</v>
      </c>
      <c r="P62" s="12" t="s">
        <v>273</v>
      </c>
      <c r="Q62" s="1">
        <v>10319430</v>
      </c>
      <c r="R62" s="1">
        <v>18059003</v>
      </c>
      <c r="S62" s="12" t="s">
        <v>352</v>
      </c>
      <c r="T62" s="12" t="s">
        <v>273</v>
      </c>
      <c r="U62" s="12" t="s">
        <v>273</v>
      </c>
      <c r="V62" s="12" t="s">
        <v>273</v>
      </c>
      <c r="W62" s="12" t="s">
        <v>273</v>
      </c>
      <c r="X62" s="12" t="s">
        <v>198</v>
      </c>
      <c r="Y62" s="12">
        <v>5403102519</v>
      </c>
      <c r="Z62" s="12" t="s">
        <v>199</v>
      </c>
      <c r="AA62" s="12" t="s">
        <v>34</v>
      </c>
    </row>
    <row r="63" spans="1:27" s="3" customFormat="1" ht="181.5" customHeight="1" x14ac:dyDescent="0.25">
      <c r="A63" s="12">
        <v>26</v>
      </c>
      <c r="B63" s="12" t="s">
        <v>200</v>
      </c>
      <c r="C63" s="12" t="s">
        <v>201</v>
      </c>
      <c r="D63" s="12" t="s">
        <v>263</v>
      </c>
      <c r="E63" s="12" t="s">
        <v>202</v>
      </c>
      <c r="F63" s="12" t="s">
        <v>203</v>
      </c>
      <c r="G63" s="12" t="s">
        <v>204</v>
      </c>
      <c r="H63" s="12" t="s">
        <v>205</v>
      </c>
      <c r="I63" s="12" t="s">
        <v>22</v>
      </c>
      <c r="J63" s="12">
        <v>10.32</v>
      </c>
      <c r="K63" s="12" t="s">
        <v>273</v>
      </c>
      <c r="L63" s="12" t="s">
        <v>273</v>
      </c>
      <c r="M63" s="12" t="s">
        <v>190</v>
      </c>
      <c r="N63" s="12" t="s">
        <v>191</v>
      </c>
      <c r="O63" s="12" t="s">
        <v>273</v>
      </c>
      <c r="P63" s="12" t="s">
        <v>273</v>
      </c>
      <c r="Q63" s="4">
        <v>69984</v>
      </c>
      <c r="R63" s="1">
        <v>39890.879999999997</v>
      </c>
      <c r="S63" s="12" t="s">
        <v>206</v>
      </c>
      <c r="T63" s="4">
        <v>1099245</v>
      </c>
      <c r="U63" s="12" t="s">
        <v>273</v>
      </c>
      <c r="V63" s="12" t="s">
        <v>273</v>
      </c>
      <c r="W63" s="12" t="s">
        <v>273</v>
      </c>
      <c r="X63" s="12" t="s">
        <v>243</v>
      </c>
      <c r="Y63" s="6">
        <v>5403067367</v>
      </c>
      <c r="Z63" s="12" t="s">
        <v>207</v>
      </c>
      <c r="AA63" s="12" t="s">
        <v>34</v>
      </c>
    </row>
    <row r="64" spans="1:27" s="3" customFormat="1" ht="197.25" customHeight="1" x14ac:dyDescent="0.25">
      <c r="A64" s="12">
        <v>27</v>
      </c>
      <c r="B64" s="12" t="s">
        <v>208</v>
      </c>
      <c r="C64" s="12" t="s">
        <v>209</v>
      </c>
      <c r="D64" s="12" t="s">
        <v>262</v>
      </c>
      <c r="E64" s="12" t="s">
        <v>210</v>
      </c>
      <c r="F64" s="12" t="s">
        <v>269</v>
      </c>
      <c r="G64" s="12" t="s">
        <v>211</v>
      </c>
      <c r="H64" s="12" t="s">
        <v>212</v>
      </c>
      <c r="I64" s="12" t="s">
        <v>22</v>
      </c>
      <c r="J64" s="12">
        <v>5</v>
      </c>
      <c r="K64" s="17" t="s">
        <v>19</v>
      </c>
      <c r="L64" s="1">
        <v>14205.22</v>
      </c>
      <c r="M64" s="12" t="s">
        <v>190</v>
      </c>
      <c r="N64" s="12" t="s">
        <v>191</v>
      </c>
      <c r="O64" s="12" t="s">
        <v>273</v>
      </c>
      <c r="P64" s="12" t="s">
        <v>273</v>
      </c>
      <c r="Q64" s="1">
        <v>229887</v>
      </c>
      <c r="R64" s="1">
        <v>154024.29999999999</v>
      </c>
      <c r="S64" s="12" t="s">
        <v>206</v>
      </c>
      <c r="T64" s="1">
        <v>1312798</v>
      </c>
      <c r="U64" s="17" t="s">
        <v>19</v>
      </c>
      <c r="V64" s="12" t="s">
        <v>34</v>
      </c>
      <c r="W64" s="12" t="s">
        <v>213</v>
      </c>
      <c r="X64" s="12" t="s">
        <v>214</v>
      </c>
      <c r="Y64" s="12">
        <v>5425000969</v>
      </c>
      <c r="Z64" s="12" t="s">
        <v>215</v>
      </c>
      <c r="AA64" s="6" t="s">
        <v>34</v>
      </c>
    </row>
    <row r="65" spans="1:27" ht="20.25" customHeight="1" x14ac:dyDescent="0.25">
      <c r="A65" s="7"/>
      <c r="B65" s="7"/>
      <c r="C65" s="7"/>
      <c r="D65" s="7"/>
      <c r="E65" s="7"/>
      <c r="F65" s="7"/>
      <c r="G65" s="7"/>
      <c r="H65" s="7"/>
      <c r="I65" s="7"/>
      <c r="J65" s="7"/>
      <c r="K65" s="8"/>
      <c r="L65" s="7"/>
      <c r="M65" s="9"/>
      <c r="N65" s="8"/>
      <c r="O65" s="7"/>
      <c r="P65" s="9"/>
      <c r="Q65" s="7"/>
      <c r="R65" s="7"/>
      <c r="S65" s="7"/>
      <c r="T65" s="7"/>
      <c r="V65" s="7"/>
      <c r="W65" s="7"/>
      <c r="X65" s="7"/>
    </row>
    <row r="66" spans="1:27" ht="30.75" x14ac:dyDescent="0.25">
      <c r="A66" s="14" t="s">
        <v>228</v>
      </c>
      <c r="B66" s="14"/>
      <c r="C66" s="14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</row>
    <row r="67" spans="1:27" ht="30.75" x14ac:dyDescent="0.25">
      <c r="A67" s="15" t="s">
        <v>290</v>
      </c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</row>
    <row r="68" spans="1:27" ht="30.75" x14ac:dyDescent="0.25">
      <c r="A68" s="15" t="s">
        <v>291</v>
      </c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</row>
    <row r="69" spans="1:27" ht="30.75" x14ac:dyDescent="0.25">
      <c r="A69" s="15" t="s">
        <v>292</v>
      </c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</row>
    <row r="70" spans="1:27" ht="30.75" x14ac:dyDescent="0.25">
      <c r="A70" s="15" t="s">
        <v>293</v>
      </c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</row>
    <row r="71" spans="1:27" ht="30.75" x14ac:dyDescent="0.25">
      <c r="A71" s="15" t="s">
        <v>294</v>
      </c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</row>
    <row r="72" spans="1:27" ht="30.75" x14ac:dyDescent="0.25">
      <c r="A72" s="15" t="s">
        <v>295</v>
      </c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</row>
    <row r="73" spans="1:27" ht="30.75" x14ac:dyDescent="0.25">
      <c r="A73" s="15" t="s">
        <v>296</v>
      </c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</row>
    <row r="74" spans="1:27" ht="30.75" x14ac:dyDescent="0.25">
      <c r="A74" s="15" t="s">
        <v>297</v>
      </c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</row>
    <row r="75" spans="1:27" ht="30.75" x14ac:dyDescent="0.25">
      <c r="A75" s="15" t="s">
        <v>298</v>
      </c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</row>
    <row r="76" spans="1:27" ht="30.75" x14ac:dyDescent="0.25">
      <c r="A76" s="15" t="s">
        <v>299</v>
      </c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</row>
    <row r="77" spans="1:27" ht="30.75" x14ac:dyDescent="0.25">
      <c r="A77" s="15" t="s">
        <v>300</v>
      </c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</row>
    <row r="78" spans="1:27" ht="30.75" x14ac:dyDescent="0.25">
      <c r="A78" s="15" t="s">
        <v>301</v>
      </c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</row>
    <row r="79" spans="1:27" ht="30.75" x14ac:dyDescent="0.25">
      <c r="A79" s="15" t="s">
        <v>302</v>
      </c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</row>
    <row r="80" spans="1:27" ht="30.75" x14ac:dyDescent="0.25">
      <c r="A80" s="15" t="s">
        <v>303</v>
      </c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</row>
    <row r="81" spans="1:27" ht="30.75" x14ac:dyDescent="0.25">
      <c r="A81" s="15" t="s">
        <v>304</v>
      </c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</row>
    <row r="82" spans="1:27" ht="30.75" x14ac:dyDescent="0.25">
      <c r="A82" s="15" t="s">
        <v>305</v>
      </c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</row>
    <row r="83" spans="1:27" ht="30.75" x14ac:dyDescent="0.25">
      <c r="A83" s="15" t="s">
        <v>306</v>
      </c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</row>
    <row r="84" spans="1:27" ht="30.75" x14ac:dyDescent="0.25">
      <c r="A84" s="15" t="s">
        <v>307</v>
      </c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</row>
    <row r="85" spans="1:27" ht="30.75" x14ac:dyDescent="0.25">
      <c r="A85" s="15" t="s">
        <v>308</v>
      </c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</row>
    <row r="86" spans="1:27" ht="30.75" x14ac:dyDescent="0.25">
      <c r="A86" s="15" t="s">
        <v>309</v>
      </c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</row>
    <row r="87" spans="1:27" ht="30.75" x14ac:dyDescent="0.25">
      <c r="A87" s="15" t="s">
        <v>310</v>
      </c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</row>
    <row r="88" spans="1:27" ht="30.75" x14ac:dyDescent="0.25">
      <c r="A88" s="15" t="s">
        <v>311</v>
      </c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</row>
    <row r="89" spans="1:27" ht="30.75" x14ac:dyDescent="0.25">
      <c r="A89" s="15" t="s">
        <v>312</v>
      </c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</row>
    <row r="90" spans="1:27" ht="30.75" x14ac:dyDescent="0.25">
      <c r="A90" s="15" t="s">
        <v>313</v>
      </c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</row>
    <row r="91" spans="1:27" ht="30.75" x14ac:dyDescent="0.25">
      <c r="A91" s="15" t="s">
        <v>314</v>
      </c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</row>
    <row r="92" spans="1:27" ht="30.75" x14ac:dyDescent="0.25">
      <c r="A92" s="15" t="s">
        <v>315</v>
      </c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</row>
    <row r="93" spans="1:27" ht="30.75" x14ac:dyDescent="0.25">
      <c r="A93" s="15" t="s">
        <v>316</v>
      </c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</row>
    <row r="94" spans="1:27" ht="30.75" x14ac:dyDescent="0.25">
      <c r="A94" s="15" t="s">
        <v>317</v>
      </c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</row>
    <row r="95" spans="1:27" ht="30.75" x14ac:dyDescent="0.25">
      <c r="A95" s="15" t="s">
        <v>318</v>
      </c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</row>
    <row r="96" spans="1:27" ht="30.75" x14ac:dyDescent="0.25">
      <c r="A96" s="15" t="s">
        <v>319</v>
      </c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</row>
    <row r="97" spans="1:27" ht="30.75" x14ac:dyDescent="0.25">
      <c r="A97" s="15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</row>
    <row r="98" spans="1:27" ht="30.75" x14ac:dyDescent="0.25">
      <c r="A98" s="22" t="s">
        <v>229</v>
      </c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</row>
    <row r="99" spans="1:27" ht="30.75" x14ac:dyDescent="0.25">
      <c r="A99" s="15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</row>
    <row r="100" spans="1:27" x14ac:dyDescent="0.25">
      <c r="A100" s="10"/>
    </row>
    <row r="101" spans="1:27" x14ac:dyDescent="0.25">
      <c r="A101" s="10"/>
    </row>
    <row r="102" spans="1:27" x14ac:dyDescent="0.25">
      <c r="A102" s="10"/>
    </row>
    <row r="103" spans="1:27" x14ac:dyDescent="0.25">
      <c r="A103" s="10"/>
    </row>
  </sheetData>
  <sortState ref="A67:A96">
    <sortCondition ref="A67:A96"/>
  </sortState>
  <mergeCells count="139">
    <mergeCell ref="X56:X57"/>
    <mergeCell ref="Y56:Y57"/>
    <mergeCell ref="AA40:AA49"/>
    <mergeCell ref="A56:A57"/>
    <mergeCell ref="B56:B57"/>
    <mergeCell ref="C56:C57"/>
    <mergeCell ref="D56:D57"/>
    <mergeCell ref="E56:E57"/>
    <mergeCell ref="F56:F57"/>
    <mergeCell ref="G56:G57"/>
    <mergeCell ref="H56:H57"/>
    <mergeCell ref="I56:I57"/>
    <mergeCell ref="J56:J57"/>
    <mergeCell ref="K56:K57"/>
    <mergeCell ref="V40:V49"/>
    <mergeCell ref="W40:W49"/>
    <mergeCell ref="X40:X49"/>
    <mergeCell ref="Y40:Y49"/>
    <mergeCell ref="Z40:Z49"/>
    <mergeCell ref="A98:AA98"/>
    <mergeCell ref="Z56:Z57"/>
    <mergeCell ref="AA56:AA57"/>
    <mergeCell ref="V58:V60"/>
    <mergeCell ref="W58:W60"/>
    <mergeCell ref="X58:X60"/>
    <mergeCell ref="Y58:Y60"/>
    <mergeCell ref="Z58:Z60"/>
    <mergeCell ref="AA58:AA60"/>
    <mergeCell ref="L56:L57"/>
    <mergeCell ref="O56:O57"/>
    <mergeCell ref="P56:P57"/>
    <mergeCell ref="Q56:Q57"/>
    <mergeCell ref="R56:R57"/>
    <mergeCell ref="S56:S57"/>
    <mergeCell ref="T56:T57"/>
    <mergeCell ref="U56:U57"/>
    <mergeCell ref="V56:V57"/>
    <mergeCell ref="W56:W57"/>
    <mergeCell ref="V24:V39"/>
    <mergeCell ref="W24:W39"/>
    <mergeCell ref="X24:X39"/>
    <mergeCell ref="Y24:Y39"/>
    <mergeCell ref="Z24:Z39"/>
    <mergeCell ref="AA24:AA39"/>
    <mergeCell ref="A40:A49"/>
    <mergeCell ref="B40:B49"/>
    <mergeCell ref="C40:C49"/>
    <mergeCell ref="D40:D49"/>
    <mergeCell ref="E40:E49"/>
    <mergeCell ref="F40:F49"/>
    <mergeCell ref="G40:G49"/>
    <mergeCell ref="K40:K49"/>
    <mergeCell ref="L40:L49"/>
    <mergeCell ref="M40:M49"/>
    <mergeCell ref="N40:N49"/>
    <mergeCell ref="O40:O49"/>
    <mergeCell ref="P40:P49"/>
    <mergeCell ref="Q40:Q49"/>
    <mergeCell ref="R40:R49"/>
    <mergeCell ref="S40:S49"/>
    <mergeCell ref="T40:T49"/>
    <mergeCell ref="U40:U49"/>
    <mergeCell ref="V19:V23"/>
    <mergeCell ref="W19:W23"/>
    <mergeCell ref="X19:X23"/>
    <mergeCell ref="Y19:Y23"/>
    <mergeCell ref="Z19:Z23"/>
    <mergeCell ref="AA19:AA23"/>
    <mergeCell ref="A24:A39"/>
    <mergeCell ref="B24:B39"/>
    <mergeCell ref="C24:C39"/>
    <mergeCell ref="D24:D39"/>
    <mergeCell ref="E24:E39"/>
    <mergeCell ref="F24:F39"/>
    <mergeCell ref="G24:G39"/>
    <mergeCell ref="K24:K39"/>
    <mergeCell ref="L24:L39"/>
    <mergeCell ref="M24:M39"/>
    <mergeCell ref="N24:N39"/>
    <mergeCell ref="O24:O39"/>
    <mergeCell ref="P24:P39"/>
    <mergeCell ref="Q24:Q39"/>
    <mergeCell ref="R24:R39"/>
    <mergeCell ref="S24:S39"/>
    <mergeCell ref="T24:T39"/>
    <mergeCell ref="U24:U39"/>
    <mergeCell ref="M19:M23"/>
    <mergeCell ref="N19:N23"/>
    <mergeCell ref="O19:O23"/>
    <mergeCell ref="P19:P23"/>
    <mergeCell ref="Q19:Q23"/>
    <mergeCell ref="R19:R23"/>
    <mergeCell ref="S19:S23"/>
    <mergeCell ref="T19:T23"/>
    <mergeCell ref="U19:U23"/>
    <mergeCell ref="A19:A23"/>
    <mergeCell ref="B19:B23"/>
    <mergeCell ref="C19:C23"/>
    <mergeCell ref="D19:D23"/>
    <mergeCell ref="E19:E23"/>
    <mergeCell ref="F19:F23"/>
    <mergeCell ref="G19:G23"/>
    <mergeCell ref="K19:K23"/>
    <mergeCell ref="L19:L23"/>
    <mergeCell ref="Q6:Q7"/>
    <mergeCell ref="R6:R7"/>
    <mergeCell ref="S6:S7"/>
    <mergeCell ref="T6:U6"/>
    <mergeCell ref="X6:X7"/>
    <mergeCell ref="Y6:Y7"/>
    <mergeCell ref="Z6:Z7"/>
    <mergeCell ref="V5:V7"/>
    <mergeCell ref="W5:W7"/>
    <mergeCell ref="X5:AA5"/>
    <mergeCell ref="AA6:AA7"/>
    <mergeCell ref="W1:AA1"/>
    <mergeCell ref="A5:A7"/>
    <mergeCell ref="B5:B7"/>
    <mergeCell ref="D5:D7"/>
    <mergeCell ref="E5:G5"/>
    <mergeCell ref="H5:J5"/>
    <mergeCell ref="K5:N5"/>
    <mergeCell ref="O5:P5"/>
    <mergeCell ref="Q5:R5"/>
    <mergeCell ref="S5:U5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A3:AA3"/>
    <mergeCell ref="C5:C7"/>
    <mergeCell ref="O6:O7"/>
    <mergeCell ref="P6:P7"/>
  </mergeCells>
  <printOptions horizontalCentered="1"/>
  <pageMargins left="0.98425196850393704" right="0.39370078740157483" top="0.78740157480314965" bottom="0.39370078740157483" header="0.39370078740157483" footer="0.31496062992125984"/>
  <pageSetup paperSize="8" scale="38" fitToHeight="0" orientation="landscape" r:id="rId1"/>
  <headerFooter differentFirst="1">
    <oddHeader>&amp;C&amp;P</oddHeader>
  </headerFooter>
  <rowBreaks count="3" manualBreakCount="3">
    <brk id="14" max="26" man="1"/>
    <brk id="49" max="26" man="1"/>
    <brk id="61" max="2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3.5</vt:lpstr>
      <vt:lpstr>'Приложение 3.5'!Print_Titles</vt:lpstr>
      <vt:lpstr>'Приложение 3.5'!Область_печати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Мартынова Юлия Викторовна</cp:lastModifiedBy>
  <cp:revision>8</cp:revision>
  <cp:lastPrinted>2024-11-02T10:04:46Z</cp:lastPrinted>
  <dcterms:created xsi:type="dcterms:W3CDTF">2006-09-16T00:00:00Z</dcterms:created>
  <dcterms:modified xsi:type="dcterms:W3CDTF">2024-11-02T10:04:49Z</dcterms:modified>
</cp:coreProperties>
</file>