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Результат" sheetId="1" state="visible" r:id="rId1"/>
  </sheets>
  <calcPr iterate="1"/>
</workbook>
</file>

<file path=xl/sharedStrings.xml><?xml version="1.0" encoding="utf-8"?>
<sst xmlns="http://schemas.openxmlformats.org/spreadsheetml/2006/main" count="160" uniqueCount="160">
  <si>
    <t xml:space="preserve">П А С П О Р Т</t>
  </si>
  <si>
    <t xml:space="preserve">государственной программы</t>
  </si>
  <si>
    <t xml:space="preserve">«Развитие системы обращения с отходами производства и потребления в Новосибирской области»</t>
  </si>
  <si>
    <t xml:space="preserve">1. Основные положения</t>
  </si>
  <si>
    <t xml:space="preserve">Куратор государственной программы</t>
  </si>
  <si>
    <t xml:space="preserve">Сёмка Сергей Николаевич</t>
  </si>
  <si>
    <t xml:space="preserve">Ответственный исполнитель государственной программы</t>
  </si>
  <si>
    <t xml:space="preserve">Назаров Евгений Геннадьевич</t>
  </si>
  <si>
    <t xml:space="preserve">Период реализации государственной программы</t>
  </si>
  <si>
    <t xml:space="preserve">Этап I: 2015 - 2023
Этап II: 2024 - 2030</t>
  </si>
  <si>
    <t xml:space="preserve">Цели государственной программы</t>
  </si>
  <si>
    <t xml:space="preserve">Цель 1 "Создание к 2030 году устойчивой системы обращения с твердыми коммунальными отходами, обеспечивающей сортировку отходов в объеме 100 процентов и снижение объема отходов, направляемых на полигоны, в два раза"</t>
  </si>
  <si>
    <t xml:space="preserve">Цель 2 "Ликвидация несанкционированных свалок"</t>
  </si>
  <si>
    <t xml:space="preserve">Направления (подпрограммы) государственной программы</t>
  </si>
  <si>
    <t xml:space="preserve">Направление (подпрограмма) 1 "Создание условий для формирования комплексной системы обращения с твердыми коммунальными отходами"
Направление (подпрограмма) 2 "Улучшение качества окружающей среды в связи с ликвидацией несанкционированных свалок"</t>
  </si>
  <si>
    <t xml:space="preserve">Объемы финансового обеспечения за весь период реализации</t>
  </si>
  <si>
    <t xml:space="preserve"> 675 289,33   тыс. рублей</t>
  </si>
  <si>
    <t xml:space="preserve">Связь с национальными целями развития Российской Федерации/ государственной программой Российской Федерации</t>
  </si>
  <si>
    <t xml:space="preserve">Комфортная и безопасная среда для жизни</t>
  </si>
  <si>
    <t xml:space="preserve">2. Показатели государственной программы</t>
  </si>
  <si>
    <t xml:space="preserve">№ п/п</t>
  </si>
  <si>
    <t xml:space="preserve">Наименование показателя</t>
  </si>
  <si>
    <t xml:space="preserve">Уровень показателя</t>
  </si>
  <si>
    <t xml:space="preserve">Признак возрастания/ убывания</t>
  </si>
  <si>
    <t xml:space="preserve">Единица измерения
(по ОКЕИ)</t>
  </si>
  <si>
    <t xml:space="preserve">Базовое значение</t>
  </si>
  <si>
    <t xml:space="preserve">Значение показателя по годам</t>
  </si>
  <si>
    <t>Документ</t>
  </si>
  <si>
    <t xml:space="preserve">Ответственный за достижение показателя</t>
  </si>
  <si>
    <t xml:space="preserve">Связь с показателями национальных целей</t>
  </si>
  <si>
    <t>значение</t>
  </si>
  <si>
    <t>год</t>
  </si>
  <si>
    <t xml:space="preserve">Цель государственной программы «Создание к 2030 году устойчивой системы обращения с твердыми коммунальными отходами, обеспечивающей сортировку отходов в объеме 100 процентов и снижение объема отходов, направляемых на полигоны, в два раза»</t>
  </si>
  <si>
    <t>1.</t>
  </si>
  <si>
    <t xml:space="preserve">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</t>
  </si>
  <si>
    <t>ГП</t>
  </si>
  <si>
    <t>Убывание</t>
  </si>
  <si>
    <t>Процент</t>
  </si>
  <si>
    <t>99,6</t>
  </si>
  <si>
    <t>95,5</t>
  </si>
  <si>
    <t>80</t>
  </si>
  <si>
    <t>70</t>
  </si>
  <si>
    <t>60</t>
  </si>
  <si>
    <t>49,9</t>
  </si>
  <si>
    <t/>
  </si>
  <si>
    <t xml:space="preserve">МИНИСТЕРСТВО ЖИЛИЩНО-КОММУНАЛЬНОГО ХОЗЯЙСТВА И ЭНЕРГЕТИКИ НОВОСИБИРСКОЙ ОБЛАСТИ</t>
  </si>
  <si>
    <t>2.</t>
  </si>
  <si>
    <t xml:space="preserve">Доля населения, охваченного услугой по обращению с твердыми коммунальными отходами на территории Новосибирской области</t>
  </si>
  <si>
    <t>Возрастание</t>
  </si>
  <si>
    <t>97,5</t>
  </si>
  <si>
    <t>3.</t>
  </si>
  <si>
    <t xml:space="preserve">Доля твердых коммунальных отходов, направленных на обработку (сортировку),  в общей массе образованных твердых коммунальных отходов</t>
  </si>
  <si>
    <t>3,1</t>
  </si>
  <si>
    <t>11</t>
  </si>
  <si>
    <t>100</t>
  </si>
  <si>
    <t>4.</t>
  </si>
  <si>
    <t xml:space="preserve">Доля направленных на утилизацию отходов, выделенных в результате раздельного накопления и обработки (сортировки) твердых коммунальных отходов, в общей массе твердых коммунальных отходов</t>
  </si>
  <si>
    <t>0,4</t>
  </si>
  <si>
    <t>4,5</t>
  </si>
  <si>
    <t>20</t>
  </si>
  <si>
    <t>30</t>
  </si>
  <si>
    <t>40</t>
  </si>
  <si>
    <t>50,1</t>
  </si>
  <si>
    <t xml:space="preserve">Цель государственной программы «Ликвидация несанкционированных свалок»</t>
  </si>
  <si>
    <t xml:space="preserve">Количество ликвидированных несанкционированных свалок</t>
  </si>
  <si>
    <t>Штука</t>
  </si>
  <si>
    <t xml:space="preserve">МИНИСТЕРСТВО ПРИРОДНЫХ РЕСУРСОВ И ЭКОЛОГИИ НОВОСИБИРСКОЙ ОБЛАСТИ</t>
  </si>
  <si>
    <t xml:space="preserve">3. Помесячный план достижения показателей государственной программы в 2024 году</t>
  </si>
  <si>
    <t xml:space="preserve">Цели/показатели государственной программы</t>
  </si>
  <si>
    <t xml:space="preserve">Плановые значения по месяцам</t>
  </si>
  <si>
    <t xml:space="preserve">На конец 2024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</si>
  <si>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</si>
  <si>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</si>
  <si>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</si>
  <si>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</si>
  <si>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</si>
  <si>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</si>
  <si>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</si>
  <si>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</si>
  <si>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</si>
  <si>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</si>
  <si>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</si>
  <si>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1.1.</t>
  </si>
  <si>
    <t>X</t>
  </si>
  <si>
    <t>1.2.</t>
  </si>
  <si>
    <t>1.3.</t>
  </si>
  <si>
    <t>1.4.</t>
  </si>
  <si>
    <t>2.1.</t>
  </si>
  <si>
    <t xml:space="preserve">4. Структура государственной программы</t>
  </si>
  <si>
    <t xml:space="preserve">№
п/п</t>
  </si>
  <si>
    <t xml:space="preserve">Задачи структурного элемента</t>
  </si>
  <si>
    <t xml:space="preserve">Краткое описание ожидаемых
эффектов от реализации задачи
структурного элемента</t>
  </si>
  <si>
    <t xml:space="preserve">Связь
с показателями</t>
  </si>
  <si>
    <t xml:space="preserve">Направление (подпрограмма) "Создание условий для формирования комплексной системы обращения с твердыми коммунальными отходами"</t>
  </si>
  <si>
    <t>1.1</t>
  </si>
  <si>
    <t xml:space="preserve">Региональный проект "Комплексная система обращения с твердыми коммунальными отходами (Новосибирская область)"
Шинделов Андрей Викторович</t>
  </si>
  <si>
    <t xml:space="preserve">Ответственный за реализацию:
МИНИСТЕРСТВО ЖИЛИЩНО-КОММУНАЛЬНОГО ХОЗЯЙСТВА И ЭНЕРГЕТИКИ НОВОСИБИРСКОЙ ОБЛАСТИ</t>
  </si>
  <si>
    <t xml:space="preserve">Срок реализации:
2019 - 2024</t>
  </si>
  <si>
    <t>1.1.1</t>
  </si>
  <si>
    <t xml:space="preserve">Обеспечено снижение экологической нагрузки на население за счет сокращения захоронения твердых коммунальных отходов, в том числе прошедших обработку (сортировку)</t>
  </si>
  <si>
    <t xml:space="preserve">Обеспечены условия для раздельного накопления ТКО</t>
  </si>
  <si>
    <t>1.1.2</t>
  </si>
  <si>
    <t xml:space="preserve">Формирование  комплексной   системы   обращения   с   твердыми коммунальными отходами, включая создание условий для утилизации запрещенных к захоронению отходов</t>
  </si>
  <si>
    <t xml:space="preserve">Обеспечены условия для легитимного размещения ТКО путем создания объектов и инфраструктуры в сфере обращения с ТКО</t>
  </si>
  <si>
    <t xml:space="preserve">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
Доля твердых коммунальных отходов, направленных на обработку (сортировку),  в общей массе образованных твердых коммунальных отходов
Доля направленных на утилизацию отходов, выделенных в результате раздельного накопления и обработки (сортировки) твердых коммунальных отходов, в общей массе твердых коммунальных отходов</t>
  </si>
  <si>
    <t>1.2</t>
  </si>
  <si>
    <t xml:space="preserve">Региональный проект "Экономика замкнутого цикла (Новосибирская область)"
Шинделов Андрей Викторович</t>
  </si>
  <si>
    <t xml:space="preserve">Срок реализации:
2025 - 2030</t>
  </si>
  <si>
    <t>1.3</t>
  </si>
  <si>
    <t xml:space="preserve">Комплекс процессных мероприятий "Обеспечение функционирования системы обращения с отходами"</t>
  </si>
  <si>
    <t xml:space="preserve">Срок реализации:
2024 - 2030</t>
  </si>
  <si>
    <t>1.3.1</t>
  </si>
  <si>
    <t xml:space="preserve">Возмещение недополученных доходов и (или) экономически обоснованных расходов, не учтенных при установлении тарифов для регулируемой организации в предыдущем периоде регулирования</t>
  </si>
  <si>
    <t xml:space="preserve">Обеспечен экономически обоснованный уровень возмещения доходности текущей деятельности при осуществлении регулируемых видов деятельности в области обращения с ТКО.
Объем возмещения убытков, возникших в результате государственного регулирования тарифов в сфере обращения с ТКО, может быть оценен по итогам истекшего периода регулирования</t>
  </si>
  <si>
    <t>1.3.2</t>
  </si>
  <si>
    <t xml:space="preserve">Возмещение недополученных доходов концессионера</t>
  </si>
  <si>
    <t xml:space="preserve">Обеспечен экономически обоснованный уровень возмещения доходности текущей деятельности и используемого при осуществлении регулируемых видов деятельности в области обращения с ТКО инвестированного капитала.
Объем возмещения недополученных доходов концессионера, возникших в результате государственного регулирования тарифов в сфере обращения с ТКО, может быть оценен по итогам истекшего периода регулирования после начала деятельности концессионера</t>
  </si>
  <si>
    <t>1.3.3</t>
  </si>
  <si>
    <t xml:space="preserve">Актуализация территориальной схемы обращения с отходами, в том числе ее электронной модели</t>
  </si>
  <si>
    <t xml:space="preserve">Актуализированы данные, внесенные в территориальную схему обращения с отходами</t>
  </si>
  <si>
    <t xml:space="preserve">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
Доля твердых коммунальных отходов, направленных на обработку (сортировку),  в общей массе образованных твердых коммунальных отходов</t>
  </si>
  <si>
    <t>1.3.4</t>
  </si>
  <si>
    <t xml:space="preserve">Поддержка муниципальных образований Новосибирской области на обустройство (создание) контейнерных площадок, в том числе приобретение контейнеров (емкостей) для накопления твердых коммунальных отходов</t>
  </si>
  <si>
    <t xml:space="preserve">Оборудованы места накопления ТКО контейнерами для раздельного накопления ТКО в целях развития системы раздельного сбора ТКО</t>
  </si>
  <si>
    <t xml:space="preserve">Направление (подпрограмма) "Улучшение качества окружающей среды в связи с ликвидацией несанкционированных свалок"</t>
  </si>
  <si>
    <t>2.1</t>
  </si>
  <si>
    <t xml:space="preserve">Региональный проект "Снижение негативного воздействия на окружающую среду путем ликвидации несанкционированных свалок в границах городов Новосибирской области"
Шинделов Андрей Викторович</t>
  </si>
  <si>
    <t xml:space="preserve">Ответственный за реализацию:
МИНИСТЕРСТВО ПРИРОДНЫХ РЕСУРСОВ И ЭКОЛОГИИ НОВОСИБИРСКОЙ ОБЛАСТИ</t>
  </si>
  <si>
    <t>2.1.1</t>
  </si>
  <si>
    <t xml:space="preserve">Ликвидация несанкционированных свалок в границах городов</t>
  </si>
  <si>
    <t xml:space="preserve">Сокращение количества объектов (мест) незаконного размещения ТКО в границах городов, городских округов Новосибирской области</t>
  </si>
  <si>
    <t>2.2</t>
  </si>
  <si>
    <t xml:space="preserve">Ведомственный проект "Чистые города"
Шинделов Андрей Викторович</t>
  </si>
  <si>
    <t>2.2.1</t>
  </si>
  <si>
    <t xml:space="preserve">Ликвидация несанкционированных свалок</t>
  </si>
  <si>
    <t xml:space="preserve">Сокращение количества объектов (мест) незаконного размещения ТКО в Новосибирской области</t>
  </si>
  <si>
    <t xml:space="preserve">5. Финансовое обеспечение государственной программы</t>
  </si>
  <si>
    <t xml:space="preserve">Наименование государственной программы, структурного элемента/источник финансового обеспечения</t>
  </si>
  <si>
    <t xml:space="preserve">Объем финансового обеспечения по годам реализации, тыс. рублей</t>
  </si>
  <si>
    <t>Всего</t>
  </si>
  <si>
    <t xml:space="preserve">Государственная программа "Развитие системы обращения с отходами производства и потребления в Новосибирской области" (всего), в том числе:</t>
  </si>
  <si>
    <t xml:space="preserve">Бюджет субъекта Российской Федерации (всего), из них:</t>
  </si>
  <si>
    <t xml:space="preserve">в том числе межбюджетные трансферты из федерального бюджета (справочно)</t>
  </si>
  <si>
    <t>0,00</t>
  </si>
  <si>
    <t xml:space="preserve">в том числе межбюджетные трансферты из иных бюджетов бюджетной системы Российской Федерации (справочно)</t>
  </si>
  <si>
    <t xml:space="preserve">межбюджетные трансферты местным бюджетам</t>
  </si>
  <si>
    <t xml:space="preserve">межбюджетные трансферты бюджету территориального государственного внебюджетного фонда (бюджету территориального фонда обязательного медицинского страхования)</t>
  </si>
  <si>
    <t xml:space="preserve">Бюджет территориального государственного внебюджетного фонда (бюджет территориального фонда обязательного медицинского страхования)</t>
  </si>
  <si>
    <t xml:space="preserve">Консолидированные бюджеты муниципальных образований</t>
  </si>
  <si>
    <t xml:space="preserve">Внебюджетные источники</t>
  </si>
  <si>
    <t xml:space="preserve">Нераспределенный резерв</t>
  </si>
  <si>
    <t xml:space="preserve">Объемы налоговых расходов</t>
  </si>
  <si>
    <t xml:space="preserve">Комплекс процессных мероприятий "Обеспечение функционирования системы обращения с отходами" (всего), в том числе:</t>
  </si>
  <si>
    <t xml:space="preserve">Региональный проект "Комплексная система обращения с твердыми коммунальными отходами (Новосибирская область)" (всего), в том числе:</t>
  </si>
  <si>
    <t>х</t>
  </si>
  <si>
    <t xml:space="preserve">Региональный проект "Экономика замкнутого цикла" (Новосибирская область)" (всего), в том числе:</t>
  </si>
  <si>
    <t xml:space="preserve">Региональный проект "Снижение негативного воздействия на окружающую среду путем ликвидации несанкционированных свалок в границах городов Новосибирской области" (всего), в том числе:</t>
  </si>
  <si>
    <t xml:space="preserve">Ведомственный проект "Чистые города" (всего), в том числе:</t>
  </si>
  <si>
    <t xml:space="preserve">Исполняющий обязанности министра жилищно-клммунального хозяйства и энергетики Новосибирской области </t>
  </si>
  <si>
    <t xml:space="preserve">Е.Г. Назаров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</si>
</sst>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5">
    <font>
      <sz val="10.000000"/>
      <color theme="1"/>
      <name val="Arial"/>
    </font>
    <font>
      <b/>
      <sz val="12.000000"/>
      <name val="Times New Roman"/>
    </font>
    <font>
      <sz val="12.000000"/>
      <name val="Times New Roman"/>
    </font>
    <font>
      <sz val="10.000000"/>
      <name val="Arial"/>
    </font>
    <font>
      <sz val="20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5"/>
      </patternFill>
    </fill>
    <fill>
      <patternFill patternType="solid">
        <fgColor theme="0"/>
        <bgColor theme="0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none"/>
      <right style="none"/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72">
    <xf fontId="0" fillId="0" borderId="0" numFmtId="0" xfId="0"/>
    <xf fontId="1" fillId="0" borderId="0" numFmtId="0" xfId="0" applyFont="1" applyAlignment="1">
      <alignment horizontal="center" vertical="top"/>
    </xf>
    <xf fontId="1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left" vertical="top" wrapText="1"/>
    </xf>
    <xf fontId="2" fillId="0" borderId="0" numFmtId="0" xfId="0" applyFont="1" applyAlignment="1">
      <alignment horizontal="left" vertical="top" wrapText="1"/>
    </xf>
    <xf fontId="2" fillId="2" borderId="1" numFmtId="0" xfId="0" applyFont="1" applyFill="1" applyBorder="1" applyAlignment="1">
      <alignment horizontal="left" vertical="top" wrapText="1"/>
    </xf>
    <xf fontId="3" fillId="0" borderId="0" numFmtId="0" xfId="0" applyFont="1"/>
    <xf fontId="2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center" vertical="top" wrapText="1"/>
    </xf>
    <xf fontId="2" fillId="2" borderId="1" numFmtId="0" xfId="0" applyFont="1" applyFill="1" applyBorder="1" applyAlignment="1">
      <alignment horizontal="center" vertical="top" wrapText="1"/>
    </xf>
    <xf fontId="0" fillId="0" borderId="0" numFmtId="0" xfId="0"/>
    <xf fontId="2" fillId="0" borderId="2" numFmtId="0" xfId="0" applyFont="1" applyBorder="1" applyAlignment="1">
      <alignment horizontal="center" vertical="top" wrapText="1"/>
    </xf>
    <xf fontId="2" fillId="0" borderId="3" numFmtId="0" xfId="0" applyFont="1" applyBorder="1" applyAlignment="1">
      <alignment horizontal="center" vertical="top" wrapText="1"/>
    </xf>
    <xf fontId="2" fillId="0" borderId="4" numFmtId="0" xfId="0" applyFont="1" applyBorder="1" applyAlignment="1">
      <alignment horizontal="center" vertical="top" wrapText="1"/>
    </xf>
    <xf fontId="2" fillId="0" borderId="1" numFmtId="49" xfId="0" applyNumberFormat="1" applyFont="1" applyBorder="1" applyAlignment="1">
      <alignment horizontal="left" vertical="top" wrapText="1"/>
    </xf>
    <xf fontId="0" fillId="0" borderId="5" numFmtId="0" xfId="0" applyBorder="1"/>
    <xf fontId="2" fillId="0" borderId="2" numFmtId="0" xfId="0" applyFont="1" applyBorder="1" applyAlignment="1">
      <alignment horizontal="left" vertical="top" wrapText="1"/>
    </xf>
    <xf fontId="2" fillId="0" borderId="3" numFmtId="0" xfId="0" applyFont="1" applyBorder="1" applyAlignment="1">
      <alignment horizontal="left" vertical="top" wrapText="1"/>
    </xf>
    <xf fontId="2" fillId="0" borderId="4" numFmtId="0" xfId="0" applyFont="1" applyBorder="1" applyAlignment="1">
      <alignment horizontal="left" vertical="top" wrapText="1"/>
    </xf>
    <xf fontId="0" fillId="3" borderId="0" numFmtId="0" xfId="0" applyFill="1"/>
    <xf fontId="2" fillId="3" borderId="1" numFmtId="0" xfId="0" applyFont="1" applyFill="1" applyBorder="1" applyAlignment="1">
      <alignment horizontal="left" vertical="top" wrapText="1"/>
    </xf>
    <xf fontId="2" fillId="3" borderId="1" numFmtId="4" xfId="0" applyNumberFormat="1" applyFont="1" applyFill="1" applyBorder="1" applyAlignment="1">
      <alignment horizontal="center" vertical="top" wrapText="1"/>
    </xf>
    <xf fontId="2" fillId="3" borderId="2" numFmtId="4" xfId="0" applyNumberFormat="1" applyFont="1" applyFill="1" applyBorder="1" applyAlignment="1">
      <alignment horizontal="center" vertical="top" wrapText="1"/>
    </xf>
    <xf fontId="2" fillId="3" borderId="3" numFmtId="4" xfId="0" applyNumberFormat="1" applyFont="1" applyFill="1" applyBorder="1" applyAlignment="1">
      <alignment horizontal="center" vertical="top" wrapText="1"/>
    </xf>
    <xf fontId="2" fillId="3" borderId="4" numFmtId="4" xfId="0" applyNumberFormat="1" applyFont="1" applyFill="1" applyBorder="1" applyAlignment="1">
      <alignment horizontal="center" vertical="top" wrapText="1"/>
    </xf>
    <xf fontId="0" fillId="4" borderId="0" numFmtId="0" xfId="0" applyFill="1"/>
    <xf fontId="2" fillId="4" borderId="1" numFmtId="0" xfId="0" applyFont="1" applyFill="1" applyBorder="1" applyAlignment="1">
      <alignment horizontal="left" vertical="top" wrapText="1"/>
    </xf>
    <xf fontId="2" fillId="4" borderId="1" numFmtId="4" xfId="0" applyNumberFormat="1" applyFont="1" applyFill="1" applyBorder="1" applyAlignment="1">
      <alignment horizontal="center" vertical="top" wrapText="1"/>
    </xf>
    <xf fontId="2" fillId="4" borderId="2" numFmtId="4" xfId="0" applyNumberFormat="1" applyFont="1" applyFill="1" applyBorder="1" applyAlignment="1">
      <alignment horizontal="center" vertical="top" wrapText="1"/>
    </xf>
    <xf fontId="2" fillId="4" borderId="3" numFmtId="4" xfId="0" applyNumberFormat="1" applyFont="1" applyFill="1" applyBorder="1" applyAlignment="1">
      <alignment horizontal="center" vertical="top" wrapText="1"/>
    </xf>
    <xf fontId="2" fillId="4" borderId="4" numFmtId="4" xfId="0" applyNumberFormat="1" applyFont="1" applyFill="1" applyBorder="1" applyAlignment="1">
      <alignment horizontal="center" vertical="top" wrapText="1"/>
    </xf>
    <xf fontId="2" fillId="2" borderId="1" numFmtId="4" xfId="0" applyNumberFormat="1" applyFont="1" applyFill="1" applyBorder="1" applyAlignment="1">
      <alignment horizontal="center" vertical="top" wrapText="1"/>
    </xf>
    <xf fontId="2" fillId="4" borderId="6" numFmtId="0" xfId="0" applyFont="1" applyFill="1" applyBorder="1" applyAlignment="1">
      <alignment horizontal="left" vertical="top" wrapText="1"/>
    </xf>
    <xf fontId="2" fillId="4" borderId="6" numFmtId="4" xfId="0" applyNumberFormat="1" applyFont="1" applyFill="1" applyBorder="1" applyAlignment="1">
      <alignment horizontal="center" vertical="top" wrapText="1"/>
    </xf>
    <xf fontId="0" fillId="3" borderId="5" numFmtId="0" xfId="0" applyFill="1" applyBorder="1"/>
    <xf fontId="2" fillId="3" borderId="2" numFmtId="0" xfId="0" applyFont="1" applyFill="1" applyBorder="1" applyAlignment="1">
      <alignment horizontal="left" vertical="top" wrapText="1"/>
    </xf>
    <xf fontId="2" fillId="3" borderId="3" numFmtId="0" xfId="0" applyFont="1" applyFill="1" applyBorder="1" applyAlignment="1">
      <alignment horizontal="left" vertical="top" wrapText="1"/>
    </xf>
    <xf fontId="2" fillId="3" borderId="4" numFmtId="0" xfId="0" applyFont="1" applyFill="1" applyBorder="1" applyAlignment="1">
      <alignment horizontal="left" vertical="top" wrapText="1"/>
    </xf>
    <xf fontId="0" fillId="4" borderId="5" numFmtId="0" xfId="0" applyFill="1" applyBorder="1"/>
    <xf fontId="2" fillId="4" borderId="2" numFmtId="0" xfId="0" applyFont="1" applyFill="1" applyBorder="1" applyAlignment="1">
      <alignment horizontal="left" vertical="top" wrapText="1"/>
    </xf>
    <xf fontId="2" fillId="4" borderId="3" numFmtId="0" xfId="0" applyFont="1" applyFill="1" applyBorder="1" applyAlignment="1">
      <alignment horizontal="left" vertical="top" wrapText="1"/>
    </xf>
    <xf fontId="2" fillId="4" borderId="4" numFmtId="0" xfId="0" applyFont="1" applyFill="1" applyBorder="1" applyAlignment="1">
      <alignment horizontal="left" vertical="top" wrapText="1"/>
    </xf>
    <xf fontId="2" fillId="2" borderId="2" numFmtId="4" xfId="0" applyNumberFormat="1" applyFont="1" applyFill="1" applyBorder="1" applyAlignment="1">
      <alignment horizontal="center" vertical="top" wrapText="1"/>
    </xf>
    <xf fontId="2" fillId="2" borderId="3" numFmtId="4" xfId="0" applyNumberFormat="1" applyFont="1" applyFill="1" applyBorder="1" applyAlignment="1">
      <alignment horizontal="center" vertical="top" wrapText="1"/>
    </xf>
    <xf fontId="2" fillId="2" borderId="4" numFmtId="4" xfId="0" applyNumberFormat="1" applyFont="1" applyFill="1" applyBorder="1" applyAlignment="1">
      <alignment horizontal="center" vertical="top" wrapText="1"/>
    </xf>
    <xf fontId="2" fillId="3" borderId="7" numFmtId="4" xfId="0" applyNumberFormat="1" applyFont="1" applyFill="1" applyBorder="1" applyAlignment="1">
      <alignment horizontal="center" vertical="top" wrapText="1"/>
    </xf>
    <xf fontId="2" fillId="3" borderId="8" numFmtId="4" xfId="0" applyNumberFormat="1" applyFont="1" applyFill="1" applyBorder="1" applyAlignment="1">
      <alignment horizontal="center" vertical="top" wrapText="1"/>
    </xf>
    <xf fontId="2" fillId="3" borderId="9" numFmtId="4" xfId="0" applyNumberFormat="1" applyFont="1" applyFill="1" applyBorder="1" applyAlignment="1">
      <alignment horizontal="center" vertical="top" wrapText="1"/>
    </xf>
    <xf fontId="2" fillId="3" borderId="10" numFmtId="4" xfId="0" applyNumberFormat="1" applyFont="1" applyFill="1" applyBorder="1" applyAlignment="1">
      <alignment horizontal="center" vertical="top" wrapText="1"/>
    </xf>
    <xf fontId="2" fillId="3" borderId="11" numFmtId="4" xfId="0" applyNumberFormat="1" applyFont="1" applyFill="1" applyBorder="1" applyAlignment="1">
      <alignment horizontal="center" vertical="top" wrapText="1"/>
    </xf>
    <xf fontId="2" fillId="4" borderId="9" numFmtId="4" xfId="0" applyNumberFormat="1" applyFont="1" applyFill="1" applyBorder="1" applyAlignment="1">
      <alignment horizontal="center" vertical="top" wrapText="1"/>
    </xf>
    <xf fontId="2" fillId="4" borderId="10" numFmtId="4" xfId="0" applyNumberFormat="1" applyFont="1" applyFill="1" applyBorder="1" applyAlignment="1">
      <alignment horizontal="center" vertical="top" wrapText="1"/>
    </xf>
    <xf fontId="2" fillId="4" borderId="11" numFmtId="4" xfId="0" applyNumberFormat="1" applyFont="1" applyFill="1" applyBorder="1" applyAlignment="1">
      <alignment horizontal="center" vertical="top" wrapText="1"/>
    </xf>
    <xf fontId="2" fillId="4" borderId="12" numFmtId="4" xfId="0" applyNumberFormat="1" applyFont="1" applyFill="1" applyBorder="1" applyAlignment="1">
      <alignment horizontal="center" vertical="top" wrapText="1"/>
    </xf>
    <xf fontId="2" fillId="4" borderId="13" numFmtId="4" xfId="0" applyNumberFormat="1" applyFont="1" applyFill="1" applyBorder="1" applyAlignment="1">
      <alignment horizontal="center" vertical="top" wrapText="1"/>
    </xf>
    <xf fontId="2" fillId="4" borderId="14" numFmtId="4" xfId="0" applyNumberFormat="1" applyFont="1" applyFill="1" applyBorder="1" applyAlignment="1">
      <alignment horizontal="center" vertical="top" wrapText="1"/>
    </xf>
    <xf fontId="2" fillId="4" borderId="7" numFmtId="4" xfId="0" applyNumberFormat="1" applyFont="1" applyFill="1" applyBorder="1" applyAlignment="1">
      <alignment horizontal="center" vertical="top" wrapText="1"/>
    </xf>
    <xf fontId="2" fillId="4" borderId="8" numFmtId="4" xfId="0" applyNumberFormat="1" applyFont="1" applyFill="1" applyBorder="1" applyAlignment="1">
      <alignment horizontal="center" vertical="top" wrapText="1"/>
    </xf>
    <xf fontId="2" fillId="4" borderId="15" numFmtId="4" xfId="0" applyNumberFormat="1" applyFont="1" applyFill="1" applyBorder="1" applyAlignment="1">
      <alignment horizontal="center" vertical="top" wrapText="1"/>
    </xf>
    <xf fontId="2" fillId="2" borderId="9" numFmtId="4" xfId="0" applyNumberFormat="1" applyFont="1" applyFill="1" applyBorder="1" applyAlignment="1">
      <alignment horizontal="center" vertical="top" wrapText="1"/>
    </xf>
    <xf fontId="2" fillId="2" borderId="10" numFmtId="4" xfId="0" applyNumberFormat="1" applyFont="1" applyFill="1" applyBorder="1" applyAlignment="1">
      <alignment horizontal="center" vertical="top" wrapText="1"/>
    </xf>
    <xf fontId="2" fillId="2" borderId="11" numFmtId="4" xfId="0" applyNumberFormat="1" applyFont="1" applyFill="1" applyBorder="1" applyAlignment="1">
      <alignment horizontal="center" vertical="top" wrapText="1"/>
    </xf>
    <xf fontId="2" fillId="2" borderId="14" numFmtId="4" xfId="0" applyNumberFormat="1" applyFont="1" applyFill="1" applyBorder="1" applyAlignment="1">
      <alignment horizontal="center" vertical="top" wrapText="1"/>
    </xf>
    <xf fontId="2" fillId="2" borderId="12" numFmtId="4" xfId="0" applyNumberFormat="1" applyFont="1" applyFill="1" applyBorder="1" applyAlignment="1">
      <alignment horizontal="center" vertical="top" wrapText="1"/>
    </xf>
    <xf fontId="2" fillId="2" borderId="13" numFmtId="4" xfId="0" applyNumberFormat="1" applyFont="1" applyFill="1" applyBorder="1" applyAlignment="1">
      <alignment horizontal="center" vertical="top" wrapText="1"/>
    </xf>
    <xf fontId="2" fillId="2" borderId="7" numFmtId="4" xfId="0" applyNumberFormat="1" applyFont="1" applyFill="1" applyBorder="1" applyAlignment="1">
      <alignment horizontal="center" vertical="top" wrapText="1"/>
    </xf>
    <xf fontId="2" fillId="2" borderId="8" numFmtId="4" xfId="0" applyNumberFormat="1" applyFont="1" applyFill="1" applyBorder="1" applyAlignment="1">
      <alignment horizontal="center" vertical="top" wrapText="1"/>
    </xf>
    <xf fontId="2" fillId="2" borderId="15" numFmtId="4" xfId="0" applyNumberFormat="1" applyFont="1" applyFill="1" applyBorder="1" applyAlignment="1">
      <alignment horizontal="center" vertical="top" wrapText="1"/>
    </xf>
    <xf fontId="2" fillId="0" borderId="0" numFmtId="4" xfId="0" applyNumberFormat="1" applyFont="1" applyAlignment="1">
      <alignment horizontal="center" vertical="top" wrapText="1"/>
    </xf>
    <xf fontId="4" fillId="0" borderId="0" numFmtId="0" xfId="0" applyFont="1"/>
    <xf fontId="4" fillId="0" borderId="16" numFmtId="0" xfId="0" applyFont="1" applyBorder="1"/>
    <xf fontId="4" fillId="0" borderId="0" numFmt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view="pageBreakPreview" topLeftCell="A123" zoomScale="100" workbookViewId="0">
      <selection activeCell="A73" activeCellId="0" sqref="73:134"/>
    </sheetView>
  </sheetViews>
  <sheetFormatPr defaultRowHeight="12.75" customHeight="1"/>
  <cols>
    <col customWidth="1" min="1" max="1" width="5.140625"/>
    <col customWidth="1" min="2" max="2" width="7.7109375"/>
    <col customWidth="1" min="3" max="3" width="41.5703125"/>
    <col customWidth="1" min="4" max="4" width="3.140625"/>
    <col customWidth="1" min="5" max="5" width="3.7109375"/>
    <col customWidth="1" min="6" max="6" width="15.42578125"/>
    <col customWidth="1" min="7" max="7" width="5"/>
    <col customWidth="1" min="8" max="8" width="6"/>
    <col customWidth="1" min="9" max="9" width="4.42578125"/>
    <col customWidth="1" min="10" max="10" width="6.42578125"/>
    <col customWidth="1" min="11" max="11" width="9"/>
    <col customWidth="1" min="12" max="12" width="1.42578125"/>
    <col customWidth="1" min="13" max="13" width="8.85546875"/>
    <col customWidth="1" min="14" max="14" width="2.42578125"/>
    <col customWidth="1" min="15" max="15" width="1.85546875"/>
    <col customWidth="1" min="16" max="16" width="10.85546875"/>
    <col customWidth="1" min="17" max="17" width="3.28515625"/>
    <col customWidth="1" min="18" max="18" width="0.5703125"/>
    <col customWidth="1" min="19" max="19" width="8.85546875"/>
    <col customWidth="1" min="20" max="20" width="2.28515625"/>
    <col customWidth="1" min="21" max="21" width="4"/>
    <col customWidth="1" min="22" max="22" width="6.42578125"/>
    <col customWidth="1" min="23" max="23" width="2.42578125"/>
    <col customWidth="1" min="24" max="25" width="2.7109375"/>
    <col customWidth="1" min="26" max="26" width="4.85546875"/>
    <col customWidth="1" min="27" max="27" width="7"/>
    <col customWidth="1" min="28" max="29" width="2.85546875"/>
    <col customWidth="1" min="30" max="30" width="7"/>
    <col customWidth="1" min="31" max="31" width="4.85546875"/>
    <col customWidth="1" min="32" max="32" width="0.85546875"/>
    <col customWidth="1" min="33" max="33" width="11.7109375"/>
    <col customWidth="1" min="34" max="34" width="1"/>
    <col customWidth="1" min="35" max="35" width="1.140625"/>
    <col customWidth="1" min="36" max="36" width="7.7109375"/>
    <col customWidth="1" min="37" max="37" width="3.85546875"/>
    <col customWidth="1" min="38" max="38" width="1.140625"/>
    <col customWidth="1" min="39" max="39" width="2"/>
    <col customWidth="1" min="40" max="40" width="13.28515625"/>
    <col customWidth="1" min="41" max="41" width="1.42578125"/>
    <col customWidth="1" min="42" max="42" width="5.5703125"/>
    <col customWidth="1" min="43" max="43" width="2.140625"/>
    <col customWidth="1" min="44" max="44" width="7"/>
    <col customWidth="1" min="45" max="45" width="14"/>
    <col customWidth="1" min="46" max="46" width="0.7109375"/>
    <col customWidth="1" min="47" max="47" width="3.85546875"/>
    <col customWidth="1" min="48" max="48" width="10.85546875"/>
    <col customWidth="1" min="49" max="49" width="14.7109375"/>
    <col customWidth="1" min="50" max="50" width="1.28515625"/>
  </cols>
  <sheetData>
    <row r="1" ht="15" customHeight="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</row>
    <row r="2" ht="15" customHeight="1">
      <c r="B2" s="1" t="s">
        <v>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ht="15.75" customHeight="1">
      <c r="B3" s="2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</row>
    <row r="4" ht="15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</row>
    <row r="5" ht="15.75" customHeight="1">
      <c r="B5" s="2" t="s">
        <v>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</row>
    <row r="6" ht="1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</row>
    <row r="7" ht="26.850000000000001" customHeight="1">
      <c r="B7" s="3" t="s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 t="s">
        <v>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</row>
    <row r="8" ht="26.850000000000001" customHeight="1">
      <c r="B8" s="3" t="s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 t="s">
        <v>7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</row>
    <row r="9" ht="15" customHeight="1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</row>
    <row r="10" ht="31.5" customHeight="1">
      <c r="B10" s="3" t="s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 t="s">
        <v>9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</row>
    <row r="11" ht="31.5" customHeight="1">
      <c r="B11" s="3" t="s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 t="s">
        <v>11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</row>
    <row r="12" ht="15.75" customHeight="1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 t="s">
        <v>12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</row>
    <row r="13" ht="43.5" customHeight="1">
      <c r="B13" s="3" t="s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 t="s">
        <v>14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</row>
    <row r="14" ht="15.75" customHeight="1">
      <c r="B14" s="3" t="s">
        <v>15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5" t="s">
        <v>16</v>
      </c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</row>
    <row r="15" ht="24" customHeight="1">
      <c r="B15" s="3" t="s">
        <v>17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 t="s">
        <v>18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</row>
    <row r="16" ht="15" customHeight="1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</row>
    <row r="17" ht="15.75" customHeight="1">
      <c r="B17" s="2" t="s">
        <v>19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</row>
    <row r="18" ht="15" customHeight="1">
      <c r="B18" s="7"/>
      <c r="C18" s="7"/>
      <c r="D18" s="7"/>
      <c r="E18" s="7"/>
      <c r="F18" s="7"/>
      <c r="G18" s="7"/>
      <c r="H18" s="7"/>
      <c r="I18" s="7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</row>
    <row r="19" ht="30.75" customHeight="1">
      <c r="B19" s="8" t="s">
        <v>20</v>
      </c>
      <c r="C19" s="8" t="s">
        <v>21</v>
      </c>
      <c r="D19" s="8"/>
      <c r="E19" s="8"/>
      <c r="F19" s="8" t="s">
        <v>22</v>
      </c>
      <c r="G19" s="8" t="s">
        <v>23</v>
      </c>
      <c r="H19" s="8"/>
      <c r="I19" s="8"/>
      <c r="J19" s="8" t="s">
        <v>24</v>
      </c>
      <c r="K19" s="8"/>
      <c r="L19" s="8" t="s">
        <v>25</v>
      </c>
      <c r="M19" s="8"/>
      <c r="N19" s="8"/>
      <c r="O19" s="8"/>
      <c r="P19" s="8"/>
      <c r="Q19" s="8" t="s">
        <v>26</v>
      </c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 t="s">
        <v>27</v>
      </c>
      <c r="AM19" s="8"/>
      <c r="AN19" s="8"/>
      <c r="AO19" s="8"/>
      <c r="AP19" s="8"/>
      <c r="AQ19" s="8"/>
      <c r="AR19" s="8" t="s">
        <v>28</v>
      </c>
      <c r="AS19" s="8"/>
      <c r="AT19" s="8"/>
      <c r="AU19" s="8"/>
      <c r="AV19" s="8" t="s">
        <v>29</v>
      </c>
      <c r="AW19" s="8"/>
    </row>
    <row r="20" ht="32.25" customHeight="1">
      <c r="B20" s="8"/>
      <c r="C20" s="8"/>
      <c r="D20" s="8"/>
      <c r="E20" s="8"/>
      <c r="F20" s="8"/>
      <c r="G20" s="8"/>
      <c r="H20" s="8"/>
      <c r="I20" s="8"/>
      <c r="J20" s="8"/>
      <c r="K20" s="8"/>
      <c r="L20" s="8" t="s">
        <v>30</v>
      </c>
      <c r="M20" s="8"/>
      <c r="N20" s="8"/>
      <c r="O20" s="8" t="s">
        <v>31</v>
      </c>
      <c r="P20" s="8"/>
      <c r="Q20" s="8">
        <v>2024</v>
      </c>
      <c r="R20" s="8"/>
      <c r="S20" s="8"/>
      <c r="T20" s="8">
        <v>2025</v>
      </c>
      <c r="U20" s="8"/>
      <c r="V20" s="8"/>
      <c r="W20" s="8">
        <v>2026</v>
      </c>
      <c r="X20" s="8"/>
      <c r="Y20" s="8"/>
      <c r="Z20" s="8"/>
      <c r="AA20" s="8">
        <v>2027</v>
      </c>
      <c r="AB20" s="8"/>
      <c r="AC20" s="8"/>
      <c r="AD20" s="8">
        <v>2028</v>
      </c>
      <c r="AE20" s="8"/>
      <c r="AF20" s="8"/>
      <c r="AG20" s="8">
        <v>2029</v>
      </c>
      <c r="AH20" s="8"/>
      <c r="AI20" s="8">
        <v>2030</v>
      </c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</row>
    <row r="21" ht="15.75" customHeight="1">
      <c r="B21" s="8">
        <v>1</v>
      </c>
      <c r="C21" s="8">
        <v>2</v>
      </c>
      <c r="D21" s="8"/>
      <c r="E21" s="8"/>
      <c r="F21" s="8">
        <v>3</v>
      </c>
      <c r="G21" s="8">
        <v>4</v>
      </c>
      <c r="H21" s="8"/>
      <c r="I21" s="8"/>
      <c r="J21" s="8">
        <v>5</v>
      </c>
      <c r="K21" s="8"/>
      <c r="L21" s="8">
        <v>6</v>
      </c>
      <c r="M21" s="8"/>
      <c r="N21" s="8"/>
      <c r="O21" s="8">
        <v>7</v>
      </c>
      <c r="P21" s="8"/>
      <c r="Q21" s="8">
        <v>8</v>
      </c>
      <c r="R21" s="8"/>
      <c r="S21" s="8"/>
      <c r="T21" s="8">
        <v>9</v>
      </c>
      <c r="U21" s="8"/>
      <c r="V21" s="8"/>
      <c r="W21" s="8">
        <v>10</v>
      </c>
      <c r="X21" s="8"/>
      <c r="Y21" s="8"/>
      <c r="Z21" s="8"/>
      <c r="AA21" s="8">
        <v>11</v>
      </c>
      <c r="AB21" s="8"/>
      <c r="AC21" s="8"/>
      <c r="AD21" s="8">
        <v>12</v>
      </c>
      <c r="AE21" s="8"/>
      <c r="AF21" s="8"/>
      <c r="AG21" s="8">
        <v>13</v>
      </c>
      <c r="AH21" s="8"/>
      <c r="AI21" s="8">
        <v>14</v>
      </c>
      <c r="AJ21" s="8"/>
      <c r="AK21" s="8"/>
      <c r="AL21" s="8">
        <v>15</v>
      </c>
      <c r="AM21" s="8"/>
      <c r="AN21" s="8"/>
      <c r="AO21" s="8"/>
      <c r="AP21" s="8"/>
      <c r="AQ21" s="8"/>
      <c r="AR21" s="8">
        <v>16</v>
      </c>
      <c r="AS21" s="8"/>
      <c r="AT21" s="8"/>
      <c r="AU21" s="8"/>
      <c r="AV21" s="8">
        <v>17</v>
      </c>
      <c r="AW21" s="8"/>
    </row>
    <row r="22" ht="31.5" customHeight="1">
      <c r="B22" s="8" t="s">
        <v>32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</row>
    <row r="23" ht="110.25" customHeight="1">
      <c r="B23" s="8" t="s">
        <v>33</v>
      </c>
      <c r="C23" s="3" t="s">
        <v>34</v>
      </c>
      <c r="D23" s="3"/>
      <c r="E23" s="3"/>
      <c r="F23" s="8" t="s">
        <v>35</v>
      </c>
      <c r="G23" s="8" t="s">
        <v>36</v>
      </c>
      <c r="H23" s="8"/>
      <c r="I23" s="8"/>
      <c r="J23" s="8" t="s">
        <v>37</v>
      </c>
      <c r="K23" s="8"/>
      <c r="L23" s="8" t="s">
        <v>38</v>
      </c>
      <c r="M23" s="8"/>
      <c r="N23" s="8"/>
      <c r="O23" s="8">
        <v>2023</v>
      </c>
      <c r="P23" s="8"/>
      <c r="Q23" s="8">
        <v>95.5</v>
      </c>
      <c r="R23" s="8"/>
      <c r="S23" s="8"/>
      <c r="T23" s="8" t="s">
        <v>39</v>
      </c>
      <c r="U23" s="8"/>
      <c r="V23" s="8"/>
      <c r="W23" s="8" t="s">
        <v>39</v>
      </c>
      <c r="X23" s="8"/>
      <c r="Y23" s="8"/>
      <c r="Z23" s="8"/>
      <c r="AA23" s="8" t="s">
        <v>40</v>
      </c>
      <c r="AB23" s="8"/>
      <c r="AC23" s="8"/>
      <c r="AD23" s="8" t="s">
        <v>41</v>
      </c>
      <c r="AE23" s="8"/>
      <c r="AF23" s="8"/>
      <c r="AG23" s="8" t="s">
        <v>42</v>
      </c>
      <c r="AH23" s="8"/>
      <c r="AI23" s="8" t="s">
        <v>43</v>
      </c>
      <c r="AJ23" s="8"/>
      <c r="AK23" s="8"/>
      <c r="AL23" s="3" t="s">
        <v>44</v>
      </c>
      <c r="AM23" s="3"/>
      <c r="AN23" s="3"/>
      <c r="AO23" s="3"/>
      <c r="AP23" s="3"/>
      <c r="AQ23" s="3"/>
      <c r="AR23" s="3" t="s">
        <v>45</v>
      </c>
      <c r="AS23" s="3"/>
      <c r="AT23" s="3"/>
      <c r="AU23" s="3"/>
      <c r="AV23" s="3" t="s">
        <v>44</v>
      </c>
      <c r="AW23" s="3"/>
    </row>
    <row r="24" ht="110.25" customHeight="1">
      <c r="B24" s="8" t="s">
        <v>46</v>
      </c>
      <c r="C24" s="3" t="s">
        <v>47</v>
      </c>
      <c r="D24" s="3"/>
      <c r="E24" s="3"/>
      <c r="F24" s="8" t="s">
        <v>35</v>
      </c>
      <c r="G24" s="8" t="s">
        <v>48</v>
      </c>
      <c r="H24" s="8"/>
      <c r="I24" s="8"/>
      <c r="J24" s="8" t="s">
        <v>37</v>
      </c>
      <c r="K24" s="8"/>
      <c r="L24" s="8" t="s">
        <v>49</v>
      </c>
      <c r="M24" s="8"/>
      <c r="N24" s="8"/>
      <c r="O24" s="8">
        <v>2023</v>
      </c>
      <c r="P24" s="8"/>
      <c r="Q24" s="8" t="s">
        <v>49</v>
      </c>
      <c r="R24" s="8"/>
      <c r="S24" s="8"/>
      <c r="T24" s="8" t="s">
        <v>49</v>
      </c>
      <c r="U24" s="8"/>
      <c r="V24" s="8"/>
      <c r="W24" s="8" t="s">
        <v>49</v>
      </c>
      <c r="X24" s="8"/>
      <c r="Y24" s="8"/>
      <c r="Z24" s="8"/>
      <c r="AA24" s="8" t="s">
        <v>49</v>
      </c>
      <c r="AB24" s="8"/>
      <c r="AC24" s="8"/>
      <c r="AD24" s="8" t="s">
        <v>49</v>
      </c>
      <c r="AE24" s="8"/>
      <c r="AF24" s="8"/>
      <c r="AG24" s="8" t="s">
        <v>49</v>
      </c>
      <c r="AH24" s="8"/>
      <c r="AI24" s="8" t="s">
        <v>49</v>
      </c>
      <c r="AJ24" s="8"/>
      <c r="AK24" s="8"/>
      <c r="AL24" s="3" t="s">
        <v>44</v>
      </c>
      <c r="AM24" s="3"/>
      <c r="AN24" s="3"/>
      <c r="AO24" s="3"/>
      <c r="AP24" s="3"/>
      <c r="AQ24" s="3"/>
      <c r="AR24" s="3" t="s">
        <v>45</v>
      </c>
      <c r="AS24" s="3"/>
      <c r="AT24" s="3"/>
      <c r="AU24" s="3"/>
      <c r="AV24" s="3" t="s">
        <v>44</v>
      </c>
      <c r="AW24" s="3"/>
    </row>
    <row r="25" ht="110.25" customHeight="1">
      <c r="B25" s="8" t="s">
        <v>50</v>
      </c>
      <c r="C25" s="3" t="s">
        <v>51</v>
      </c>
      <c r="D25" s="3"/>
      <c r="E25" s="3"/>
      <c r="F25" s="8" t="s">
        <v>35</v>
      </c>
      <c r="G25" s="8" t="s">
        <v>48</v>
      </c>
      <c r="H25" s="8"/>
      <c r="I25" s="8"/>
      <c r="J25" s="8" t="s">
        <v>37</v>
      </c>
      <c r="K25" s="8"/>
      <c r="L25" s="8" t="s">
        <v>52</v>
      </c>
      <c r="M25" s="8"/>
      <c r="N25" s="8"/>
      <c r="O25" s="8">
        <v>2023</v>
      </c>
      <c r="P25" s="8"/>
      <c r="Q25" s="8">
        <v>11</v>
      </c>
      <c r="R25" s="8"/>
      <c r="S25" s="8"/>
      <c r="T25" s="8" t="s">
        <v>53</v>
      </c>
      <c r="U25" s="8"/>
      <c r="V25" s="8"/>
      <c r="W25" s="8" t="s">
        <v>53</v>
      </c>
      <c r="X25" s="8"/>
      <c r="Y25" s="8"/>
      <c r="Z25" s="8"/>
      <c r="AA25" s="8" t="s">
        <v>40</v>
      </c>
      <c r="AB25" s="8"/>
      <c r="AC25" s="8"/>
      <c r="AD25" s="8" t="s">
        <v>54</v>
      </c>
      <c r="AE25" s="8"/>
      <c r="AF25" s="8"/>
      <c r="AG25" s="8" t="s">
        <v>54</v>
      </c>
      <c r="AH25" s="8"/>
      <c r="AI25" s="8" t="s">
        <v>54</v>
      </c>
      <c r="AJ25" s="8"/>
      <c r="AK25" s="8"/>
      <c r="AL25" s="3" t="s">
        <v>44</v>
      </c>
      <c r="AM25" s="3"/>
      <c r="AN25" s="3"/>
      <c r="AO25" s="3"/>
      <c r="AP25" s="3"/>
      <c r="AQ25" s="3"/>
      <c r="AR25" s="3" t="s">
        <v>45</v>
      </c>
      <c r="AS25" s="3"/>
      <c r="AT25" s="3"/>
      <c r="AU25" s="3"/>
      <c r="AV25" s="3" t="s">
        <v>44</v>
      </c>
      <c r="AW25" s="3"/>
    </row>
    <row r="26" ht="110.25" customHeight="1">
      <c r="B26" s="8" t="s">
        <v>55</v>
      </c>
      <c r="C26" s="3" t="s">
        <v>56</v>
      </c>
      <c r="D26" s="3"/>
      <c r="E26" s="3"/>
      <c r="F26" s="8" t="s">
        <v>35</v>
      </c>
      <c r="G26" s="8" t="s">
        <v>48</v>
      </c>
      <c r="H26" s="8"/>
      <c r="I26" s="8"/>
      <c r="J26" s="8" t="s">
        <v>37</v>
      </c>
      <c r="K26" s="8"/>
      <c r="L26" s="8" t="s">
        <v>57</v>
      </c>
      <c r="M26" s="8"/>
      <c r="N26" s="8"/>
      <c r="O26" s="8">
        <v>2023</v>
      </c>
      <c r="P26" s="8"/>
      <c r="Q26" s="8">
        <v>4.5</v>
      </c>
      <c r="R26" s="8"/>
      <c r="S26" s="8"/>
      <c r="T26" s="8" t="s">
        <v>58</v>
      </c>
      <c r="U26" s="8"/>
      <c r="V26" s="8"/>
      <c r="W26" s="8" t="s">
        <v>58</v>
      </c>
      <c r="X26" s="8"/>
      <c r="Y26" s="8"/>
      <c r="Z26" s="8"/>
      <c r="AA26" s="8" t="s">
        <v>59</v>
      </c>
      <c r="AB26" s="8"/>
      <c r="AC26" s="8"/>
      <c r="AD26" s="8" t="s">
        <v>60</v>
      </c>
      <c r="AE26" s="8"/>
      <c r="AF26" s="8"/>
      <c r="AG26" s="8" t="s">
        <v>61</v>
      </c>
      <c r="AH26" s="8"/>
      <c r="AI26" s="8" t="s">
        <v>62</v>
      </c>
      <c r="AJ26" s="8"/>
      <c r="AK26" s="8"/>
      <c r="AL26" s="3" t="s">
        <v>44</v>
      </c>
      <c r="AM26" s="3"/>
      <c r="AN26" s="3"/>
      <c r="AO26" s="3"/>
      <c r="AP26" s="3"/>
      <c r="AQ26" s="3"/>
      <c r="AR26" s="3" t="s">
        <v>45</v>
      </c>
      <c r="AS26" s="3"/>
      <c r="AT26" s="3"/>
      <c r="AU26" s="3"/>
      <c r="AV26" s="3" t="s">
        <v>44</v>
      </c>
      <c r="AW26" s="3"/>
    </row>
    <row r="27" ht="15.75" customHeight="1">
      <c r="B27" s="8" t="s">
        <v>63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</row>
    <row r="28" ht="94.5" customHeight="1">
      <c r="B28" s="8" t="s">
        <v>33</v>
      </c>
      <c r="C28" s="3" t="s">
        <v>64</v>
      </c>
      <c r="D28" s="3"/>
      <c r="E28" s="3"/>
      <c r="F28" s="8" t="s">
        <v>35</v>
      </c>
      <c r="G28" s="8" t="s">
        <v>48</v>
      </c>
      <c r="H28" s="8"/>
      <c r="I28" s="8"/>
      <c r="J28" s="8" t="s">
        <v>65</v>
      </c>
      <c r="K28" s="8"/>
      <c r="L28" s="8" t="s">
        <v>53</v>
      </c>
      <c r="M28" s="8"/>
      <c r="N28" s="8"/>
      <c r="O28" s="8">
        <v>2023</v>
      </c>
      <c r="P28" s="8"/>
      <c r="Q28" s="9">
        <v>12</v>
      </c>
      <c r="R28" s="9"/>
      <c r="S28" s="9"/>
      <c r="T28" s="9">
        <v>8</v>
      </c>
      <c r="U28" s="9"/>
      <c r="V28" s="9"/>
      <c r="W28" s="9">
        <v>5</v>
      </c>
      <c r="X28" s="9"/>
      <c r="Y28" s="9"/>
      <c r="Z28" s="9"/>
      <c r="AA28" s="9">
        <v>5</v>
      </c>
      <c r="AB28" s="9"/>
      <c r="AC28" s="9"/>
      <c r="AD28" s="9">
        <v>0</v>
      </c>
      <c r="AE28" s="9"/>
      <c r="AF28" s="9"/>
      <c r="AG28" s="9">
        <v>0</v>
      </c>
      <c r="AH28" s="9"/>
      <c r="AI28" s="9">
        <v>0</v>
      </c>
      <c r="AJ28" s="9"/>
      <c r="AK28" s="9"/>
      <c r="AL28" s="5"/>
      <c r="AM28" s="5"/>
      <c r="AN28" s="5"/>
      <c r="AO28" s="5"/>
      <c r="AP28" s="5"/>
      <c r="AQ28" s="5"/>
      <c r="AR28" s="3" t="s">
        <v>66</v>
      </c>
      <c r="AS28" s="3"/>
      <c r="AT28" s="3"/>
      <c r="AU28" s="3"/>
      <c r="AV28" s="3" t="s">
        <v>44</v>
      </c>
      <c r="AW28" s="3"/>
    </row>
    <row r="29" ht="15" customHeight="1">
      <c r="B29" s="7"/>
      <c r="C29" s="7"/>
      <c r="D29" s="7"/>
      <c r="E29" s="7"/>
      <c r="F29" s="7"/>
      <c r="G29" s="7"/>
      <c r="H29" s="7"/>
      <c r="I29" s="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</row>
    <row r="30" ht="15.75" customHeight="1">
      <c r="B30" s="2" t="s">
        <v>67</v>
      </c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</row>
    <row r="31" ht="15" customHeight="1">
      <c r="B31" s="7"/>
      <c r="C31" s="7"/>
      <c r="D31" s="7"/>
      <c r="E31" s="7"/>
      <c r="F31" s="7"/>
      <c r="G31" s="7"/>
      <c r="H31" s="7"/>
      <c r="I31" s="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</row>
    <row r="32" ht="15.75" customHeight="1">
      <c r="B32" s="8" t="s">
        <v>20</v>
      </c>
      <c r="C32" s="8" t="s">
        <v>68</v>
      </c>
      <c r="D32" s="8"/>
      <c r="E32" s="8"/>
      <c r="F32" s="8" t="s">
        <v>22</v>
      </c>
      <c r="G32" s="8"/>
      <c r="H32" s="8"/>
      <c r="I32" s="8"/>
      <c r="J32" s="8" t="s">
        <v>24</v>
      </c>
      <c r="K32" s="8"/>
      <c r="L32" s="8"/>
      <c r="M32" s="8"/>
      <c r="N32" s="8"/>
      <c r="O32" s="8"/>
      <c r="P32" s="8" t="s">
        <v>69</v>
      </c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 t="s">
        <v>70</v>
      </c>
    </row>
    <row r="33" ht="15.75" customHeight="1"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 t="s">
        <v>71</v>
      </c>
      <c r="Q33" s="8"/>
      <c r="R33" s="8"/>
      <c r="S33" s="8" t="s">
        <v>72</v>
      </c>
      <c r="T33" s="8"/>
      <c r="U33" s="8"/>
      <c r="V33" s="8" t="s">
        <v>73</v>
      </c>
      <c r="W33" s="8"/>
      <c r="X33" s="8"/>
      <c r="Y33" s="8"/>
      <c r="Z33" s="8" t="s">
        <v>74</v>
      </c>
      <c r="AA33" s="8"/>
      <c r="AB33" s="8"/>
      <c r="AC33" s="8" t="s">
        <v>75</v>
      </c>
      <c r="AD33" s="8"/>
      <c r="AE33" s="8"/>
      <c r="AF33" s="8" t="s">
        <v>76</v>
      </c>
      <c r="AG33" s="8"/>
      <c r="AH33" s="8"/>
      <c r="AI33" s="8"/>
      <c r="AJ33" s="8" t="s">
        <v>77</v>
      </c>
      <c r="AK33" s="8"/>
      <c r="AL33" s="8"/>
      <c r="AM33" s="8"/>
      <c r="AN33" s="8" t="s">
        <v>78</v>
      </c>
      <c r="AO33" s="8"/>
      <c r="AP33" s="8" t="s">
        <v>79</v>
      </c>
      <c r="AQ33" s="8"/>
      <c r="AR33" s="8"/>
      <c r="AS33" s="8" t="s">
        <v>80</v>
      </c>
      <c r="AT33" s="8"/>
      <c r="AU33" s="8" t="s">
        <v>81</v>
      </c>
      <c r="AV33" s="8"/>
      <c r="AW33" s="8"/>
    </row>
    <row r="34" ht="15.75" customHeight="1">
      <c r="B34" s="8">
        <v>1</v>
      </c>
      <c r="C34" s="8">
        <v>2</v>
      </c>
      <c r="D34" s="8"/>
      <c r="E34" s="8"/>
      <c r="F34" s="8">
        <v>3</v>
      </c>
      <c r="G34" s="8"/>
      <c r="H34" s="8"/>
      <c r="I34" s="8"/>
      <c r="J34" s="8">
        <v>4</v>
      </c>
      <c r="K34" s="8"/>
      <c r="L34" s="8"/>
      <c r="M34" s="8"/>
      <c r="N34" s="8"/>
      <c r="O34" s="8"/>
      <c r="P34" s="8">
        <v>5</v>
      </c>
      <c r="Q34" s="8"/>
      <c r="R34" s="8"/>
      <c r="S34" s="8">
        <v>6</v>
      </c>
      <c r="T34" s="8"/>
      <c r="U34" s="8"/>
      <c r="V34" s="8">
        <v>7</v>
      </c>
      <c r="W34" s="8"/>
      <c r="X34" s="8"/>
      <c r="Y34" s="8"/>
      <c r="Z34" s="8">
        <v>8</v>
      </c>
      <c r="AA34" s="8"/>
      <c r="AB34" s="8"/>
      <c r="AC34" s="8">
        <v>9</v>
      </c>
      <c r="AD34" s="8"/>
      <c r="AE34" s="8"/>
      <c r="AF34" s="8">
        <v>10</v>
      </c>
      <c r="AG34" s="8"/>
      <c r="AH34" s="8"/>
      <c r="AI34" s="8"/>
      <c r="AJ34" s="8">
        <v>11</v>
      </c>
      <c r="AK34" s="8"/>
      <c r="AL34" s="8"/>
      <c r="AM34" s="8"/>
      <c r="AN34" s="8">
        <v>12</v>
      </c>
      <c r="AO34" s="8"/>
      <c r="AP34" s="8">
        <v>13</v>
      </c>
      <c r="AQ34" s="8"/>
      <c r="AR34" s="8"/>
      <c r="AS34" s="8">
        <v>14</v>
      </c>
      <c r="AT34" s="8"/>
      <c r="AU34" s="8">
        <v>15</v>
      </c>
      <c r="AV34" s="8"/>
      <c r="AW34" s="8">
        <v>16</v>
      </c>
    </row>
    <row r="35" ht="31.5" customHeight="1">
      <c r="B35" s="8" t="s">
        <v>33</v>
      </c>
      <c r="C35" s="3" t="s">
        <v>32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</row>
    <row r="36" ht="94.5" customHeight="1">
      <c r="B36" s="8" t="s">
        <v>82</v>
      </c>
      <c r="C36" s="3" t="s">
        <v>34</v>
      </c>
      <c r="D36" s="3"/>
      <c r="E36" s="3"/>
      <c r="F36" s="8" t="s">
        <v>35</v>
      </c>
      <c r="G36" s="8"/>
      <c r="H36" s="8"/>
      <c r="I36" s="8"/>
      <c r="J36" s="8" t="s">
        <v>37</v>
      </c>
      <c r="K36" s="8"/>
      <c r="L36" s="8"/>
      <c r="M36" s="8"/>
      <c r="N36" s="8"/>
      <c r="O36" s="8"/>
      <c r="P36" s="8" t="s">
        <v>83</v>
      </c>
      <c r="Q36" s="8"/>
      <c r="R36" s="8"/>
      <c r="S36" s="8" t="s">
        <v>83</v>
      </c>
      <c r="T36" s="8"/>
      <c r="U36" s="8"/>
      <c r="V36" s="8" t="s">
        <v>83</v>
      </c>
      <c r="W36" s="8"/>
      <c r="X36" s="8"/>
      <c r="Y36" s="8"/>
      <c r="Z36" s="8" t="s">
        <v>83</v>
      </c>
      <c r="AA36" s="8"/>
      <c r="AB36" s="8"/>
      <c r="AC36" s="8" t="s">
        <v>83</v>
      </c>
      <c r="AD36" s="8"/>
      <c r="AE36" s="8"/>
      <c r="AF36" s="8" t="s">
        <v>83</v>
      </c>
      <c r="AG36" s="8"/>
      <c r="AH36" s="8"/>
      <c r="AI36" s="8"/>
      <c r="AJ36" s="8" t="s">
        <v>83</v>
      </c>
      <c r="AK36" s="8"/>
      <c r="AL36" s="8"/>
      <c r="AM36" s="8"/>
      <c r="AN36" s="8" t="s">
        <v>83</v>
      </c>
      <c r="AO36" s="8"/>
      <c r="AP36" s="8" t="s">
        <v>83</v>
      </c>
      <c r="AQ36" s="8"/>
      <c r="AR36" s="8"/>
      <c r="AS36" s="8" t="s">
        <v>83</v>
      </c>
      <c r="AT36" s="8"/>
      <c r="AU36" s="8" t="s">
        <v>83</v>
      </c>
      <c r="AV36" s="8"/>
      <c r="AW36" s="8">
        <v>95.5</v>
      </c>
    </row>
    <row r="37" ht="63" customHeight="1">
      <c r="B37" s="8" t="s">
        <v>84</v>
      </c>
      <c r="C37" s="3" t="s">
        <v>47</v>
      </c>
      <c r="D37" s="3"/>
      <c r="E37" s="3"/>
      <c r="F37" s="8" t="s">
        <v>35</v>
      </c>
      <c r="G37" s="8"/>
      <c r="H37" s="8"/>
      <c r="I37" s="8"/>
      <c r="J37" s="8" t="s">
        <v>37</v>
      </c>
      <c r="K37" s="8"/>
      <c r="L37" s="8"/>
      <c r="M37" s="8"/>
      <c r="N37" s="8"/>
      <c r="O37" s="8"/>
      <c r="P37" s="8" t="s">
        <v>83</v>
      </c>
      <c r="Q37" s="8"/>
      <c r="R37" s="8"/>
      <c r="S37" s="8" t="s">
        <v>83</v>
      </c>
      <c r="T37" s="8"/>
      <c r="U37" s="8"/>
      <c r="V37" s="8" t="s">
        <v>83</v>
      </c>
      <c r="W37" s="8"/>
      <c r="X37" s="8"/>
      <c r="Y37" s="8"/>
      <c r="Z37" s="8" t="s">
        <v>83</v>
      </c>
      <c r="AA37" s="8"/>
      <c r="AB37" s="8"/>
      <c r="AC37" s="8" t="s">
        <v>83</v>
      </c>
      <c r="AD37" s="8"/>
      <c r="AE37" s="8"/>
      <c r="AF37" s="8" t="s">
        <v>83</v>
      </c>
      <c r="AG37" s="8"/>
      <c r="AH37" s="8"/>
      <c r="AI37" s="8"/>
      <c r="AJ37" s="8" t="s">
        <v>83</v>
      </c>
      <c r="AK37" s="8"/>
      <c r="AL37" s="8"/>
      <c r="AM37" s="8"/>
      <c r="AN37" s="8" t="s">
        <v>83</v>
      </c>
      <c r="AO37" s="8"/>
      <c r="AP37" s="8" t="s">
        <v>83</v>
      </c>
      <c r="AQ37" s="8"/>
      <c r="AR37" s="8"/>
      <c r="AS37" s="8" t="s">
        <v>83</v>
      </c>
      <c r="AT37" s="8"/>
      <c r="AU37" s="8" t="s">
        <v>83</v>
      </c>
      <c r="AV37" s="8"/>
      <c r="AW37" s="8" t="s">
        <v>49</v>
      </c>
    </row>
    <row r="38" ht="78.75" customHeight="1">
      <c r="B38" s="8" t="s">
        <v>85</v>
      </c>
      <c r="C38" s="3" t="s">
        <v>51</v>
      </c>
      <c r="D38" s="3"/>
      <c r="E38" s="3"/>
      <c r="F38" s="8" t="s">
        <v>35</v>
      </c>
      <c r="G38" s="8"/>
      <c r="H38" s="8"/>
      <c r="I38" s="8"/>
      <c r="J38" s="8" t="s">
        <v>37</v>
      </c>
      <c r="K38" s="8"/>
      <c r="L38" s="8"/>
      <c r="M38" s="8"/>
      <c r="N38" s="8"/>
      <c r="O38" s="8"/>
      <c r="P38" s="8" t="s">
        <v>83</v>
      </c>
      <c r="Q38" s="8"/>
      <c r="R38" s="8"/>
      <c r="S38" s="8" t="s">
        <v>83</v>
      </c>
      <c r="T38" s="8"/>
      <c r="U38" s="8"/>
      <c r="V38" s="8" t="s">
        <v>83</v>
      </c>
      <c r="W38" s="8"/>
      <c r="X38" s="8"/>
      <c r="Y38" s="8"/>
      <c r="Z38" s="8" t="s">
        <v>83</v>
      </c>
      <c r="AA38" s="8"/>
      <c r="AB38" s="8"/>
      <c r="AC38" s="8" t="s">
        <v>83</v>
      </c>
      <c r="AD38" s="8"/>
      <c r="AE38" s="8"/>
      <c r="AF38" s="8" t="s">
        <v>83</v>
      </c>
      <c r="AG38" s="8"/>
      <c r="AH38" s="8"/>
      <c r="AI38" s="8"/>
      <c r="AJ38" s="8" t="s">
        <v>83</v>
      </c>
      <c r="AK38" s="8"/>
      <c r="AL38" s="8"/>
      <c r="AM38" s="8"/>
      <c r="AN38" s="8" t="s">
        <v>83</v>
      </c>
      <c r="AO38" s="8"/>
      <c r="AP38" s="8" t="s">
        <v>83</v>
      </c>
      <c r="AQ38" s="8"/>
      <c r="AR38" s="8"/>
      <c r="AS38" s="8" t="s">
        <v>83</v>
      </c>
      <c r="AT38" s="8"/>
      <c r="AU38" s="8" t="s">
        <v>83</v>
      </c>
      <c r="AV38" s="8"/>
      <c r="AW38" s="8">
        <v>11</v>
      </c>
    </row>
    <row r="39" ht="94.5" customHeight="1">
      <c r="B39" s="8" t="s">
        <v>86</v>
      </c>
      <c r="C39" s="3" t="s">
        <v>56</v>
      </c>
      <c r="D39" s="3"/>
      <c r="E39" s="3"/>
      <c r="F39" s="8" t="s">
        <v>35</v>
      </c>
      <c r="G39" s="8"/>
      <c r="H39" s="8"/>
      <c r="I39" s="8"/>
      <c r="J39" s="8" t="s">
        <v>37</v>
      </c>
      <c r="K39" s="8"/>
      <c r="L39" s="8"/>
      <c r="M39" s="8"/>
      <c r="N39" s="8"/>
      <c r="O39" s="8"/>
      <c r="P39" s="8" t="s">
        <v>83</v>
      </c>
      <c r="Q39" s="8"/>
      <c r="R39" s="8"/>
      <c r="S39" s="8" t="s">
        <v>83</v>
      </c>
      <c r="T39" s="8"/>
      <c r="U39" s="8"/>
      <c r="V39" s="8" t="s">
        <v>83</v>
      </c>
      <c r="W39" s="8"/>
      <c r="X39" s="8"/>
      <c r="Y39" s="8"/>
      <c r="Z39" s="8" t="s">
        <v>83</v>
      </c>
      <c r="AA39" s="8"/>
      <c r="AB39" s="8"/>
      <c r="AC39" s="8" t="s">
        <v>83</v>
      </c>
      <c r="AD39" s="8"/>
      <c r="AE39" s="8"/>
      <c r="AF39" s="8" t="s">
        <v>83</v>
      </c>
      <c r="AG39" s="8"/>
      <c r="AH39" s="8"/>
      <c r="AI39" s="8"/>
      <c r="AJ39" s="8" t="s">
        <v>83</v>
      </c>
      <c r="AK39" s="8"/>
      <c r="AL39" s="8"/>
      <c r="AM39" s="8"/>
      <c r="AN39" s="8" t="s">
        <v>83</v>
      </c>
      <c r="AO39" s="8"/>
      <c r="AP39" s="8" t="s">
        <v>83</v>
      </c>
      <c r="AQ39" s="8"/>
      <c r="AR39" s="8"/>
      <c r="AS39" s="8" t="s">
        <v>83</v>
      </c>
      <c r="AT39" s="8"/>
      <c r="AU39" s="8" t="s">
        <v>83</v>
      </c>
      <c r="AV39" s="8"/>
      <c r="AW39" s="8">
        <v>4.5</v>
      </c>
    </row>
    <row r="40" ht="15.75" customHeight="1">
      <c r="B40" s="8" t="s">
        <v>46</v>
      </c>
      <c r="C40" s="3" t="s">
        <v>63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</row>
    <row r="41" ht="31.5" customHeight="1">
      <c r="B41" s="8" t="s">
        <v>87</v>
      </c>
      <c r="C41" s="3" t="s">
        <v>64</v>
      </c>
      <c r="D41" s="3"/>
      <c r="E41" s="3"/>
      <c r="F41" s="8" t="s">
        <v>35</v>
      </c>
      <c r="G41" s="8"/>
      <c r="H41" s="8"/>
      <c r="I41" s="8"/>
      <c r="J41" s="8" t="s">
        <v>65</v>
      </c>
      <c r="K41" s="8"/>
      <c r="L41" s="8"/>
      <c r="M41" s="8"/>
      <c r="N41" s="8"/>
      <c r="O41" s="8"/>
      <c r="P41" s="8" t="s">
        <v>83</v>
      </c>
      <c r="Q41" s="8"/>
      <c r="R41" s="8"/>
      <c r="S41" s="8" t="s">
        <v>83</v>
      </c>
      <c r="T41" s="8"/>
      <c r="U41" s="8"/>
      <c r="V41" s="8" t="s">
        <v>83</v>
      </c>
      <c r="W41" s="8"/>
      <c r="X41" s="8"/>
      <c r="Y41" s="8"/>
      <c r="Z41" s="8" t="s">
        <v>83</v>
      </c>
      <c r="AA41" s="8"/>
      <c r="AB41" s="8"/>
      <c r="AC41" s="8" t="s">
        <v>83</v>
      </c>
      <c r="AD41" s="8"/>
      <c r="AE41" s="8"/>
      <c r="AF41" s="8" t="s">
        <v>83</v>
      </c>
      <c r="AG41" s="8"/>
      <c r="AH41" s="8"/>
      <c r="AI41" s="8"/>
      <c r="AJ41" s="8" t="s">
        <v>83</v>
      </c>
      <c r="AK41" s="8"/>
      <c r="AL41" s="8"/>
      <c r="AM41" s="8"/>
      <c r="AN41" s="8" t="s">
        <v>83</v>
      </c>
      <c r="AO41" s="8"/>
      <c r="AP41" s="8" t="s">
        <v>83</v>
      </c>
      <c r="AQ41" s="8"/>
      <c r="AR41" s="8"/>
      <c r="AS41" s="8" t="s">
        <v>83</v>
      </c>
      <c r="AT41" s="8"/>
      <c r="AU41" s="8" t="s">
        <v>83</v>
      </c>
      <c r="AV41" s="8"/>
      <c r="AW41" s="9">
        <v>12</v>
      </c>
    </row>
    <row r="42" ht="15" customHeight="1">
      <c r="B42" s="7"/>
      <c r="C42" s="7"/>
      <c r="D42" s="7"/>
      <c r="E42" s="7"/>
      <c r="F42" s="7"/>
      <c r="G42" s="7"/>
      <c r="H42" s="7"/>
      <c r="I42" s="7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</row>
    <row r="43" ht="15.75" customHeight="1">
      <c r="B43" s="2" t="s">
        <v>88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ht="15" customHeight="1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</row>
    <row r="45" ht="47.25" customHeight="1">
      <c r="B45" s="8" t="s">
        <v>89</v>
      </c>
      <c r="C45" s="8" t="s">
        <v>90</v>
      </c>
      <c r="D45" s="8"/>
      <c r="E45" s="8"/>
      <c r="F45" s="8"/>
      <c r="G45" s="8"/>
      <c r="H45" s="8"/>
      <c r="I45" s="8"/>
      <c r="J45" s="8"/>
      <c r="K45" s="8" t="s">
        <v>91</v>
      </c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 t="s">
        <v>92</v>
      </c>
      <c r="AN45" s="8"/>
      <c r="AO45" s="8"/>
      <c r="AP45" s="8"/>
      <c r="AQ45" s="8"/>
      <c r="AR45" s="8"/>
      <c r="AS45" s="8"/>
      <c r="AT45" s="8"/>
      <c r="AU45" s="8"/>
      <c r="AV45" s="8"/>
      <c r="AW45" s="8"/>
    </row>
    <row r="46" ht="15.75" customHeight="1">
      <c r="B46" s="8">
        <v>1</v>
      </c>
      <c r="C46" s="8">
        <v>2</v>
      </c>
      <c r="D46" s="8"/>
      <c r="E46" s="8"/>
      <c r="F46" s="8"/>
      <c r="G46" s="8"/>
      <c r="H46" s="8"/>
      <c r="I46" s="8"/>
      <c r="J46" s="8"/>
      <c r="K46" s="8">
        <v>3</v>
      </c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>
        <v>4</v>
      </c>
      <c r="AN46" s="8"/>
      <c r="AO46" s="8"/>
      <c r="AP46" s="8"/>
      <c r="AQ46" s="8"/>
      <c r="AR46" s="8"/>
      <c r="AS46" s="8"/>
      <c r="AT46" s="8"/>
      <c r="AU46" s="8"/>
      <c r="AV46" s="8"/>
      <c r="AW46" s="8"/>
    </row>
    <row r="47" ht="31.5" customHeight="1">
      <c r="B47" s="3">
        <v>1</v>
      </c>
      <c r="C47" s="8" t="s">
        <v>93</v>
      </c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</row>
    <row r="48" ht="31.5" customHeight="1">
      <c r="B48" s="3" t="s">
        <v>94</v>
      </c>
      <c r="C48" s="8" t="s">
        <v>95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</row>
    <row r="49" ht="31.5" customHeight="1">
      <c r="B49" s="3"/>
      <c r="C49" s="8" t="s">
        <v>96</v>
      </c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 t="s">
        <v>97</v>
      </c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</row>
    <row r="50" ht="47.25" customHeight="1">
      <c r="B50" s="3" t="s">
        <v>98</v>
      </c>
      <c r="C50" s="3" t="s">
        <v>99</v>
      </c>
      <c r="D50" s="3"/>
      <c r="E50" s="3"/>
      <c r="F50" s="3"/>
      <c r="G50" s="3"/>
      <c r="H50" s="3"/>
      <c r="I50" s="3"/>
      <c r="J50" s="3"/>
      <c r="K50" s="3" t="s">
        <v>100</v>
      </c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 t="s">
        <v>34</v>
      </c>
      <c r="AN50" s="3"/>
      <c r="AO50" s="3"/>
      <c r="AP50" s="3"/>
      <c r="AQ50" s="3"/>
      <c r="AR50" s="3"/>
      <c r="AS50" s="3"/>
      <c r="AT50" s="3"/>
      <c r="AU50" s="3"/>
      <c r="AV50" s="3"/>
      <c r="AW50" s="3"/>
    </row>
    <row r="51" ht="122.25" customHeight="1">
      <c r="B51" s="3" t="s">
        <v>101</v>
      </c>
      <c r="C51" s="3" t="s">
        <v>102</v>
      </c>
      <c r="D51" s="3"/>
      <c r="E51" s="3"/>
      <c r="F51" s="3"/>
      <c r="G51" s="3"/>
      <c r="H51" s="3"/>
      <c r="I51" s="3"/>
      <c r="J51" s="3"/>
      <c r="K51" s="3" t="s">
        <v>103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 t="s">
        <v>104</v>
      </c>
      <c r="AN51" s="3"/>
      <c r="AO51" s="3"/>
      <c r="AP51" s="3"/>
      <c r="AQ51" s="3"/>
      <c r="AR51" s="3"/>
      <c r="AS51" s="3"/>
      <c r="AT51" s="3"/>
      <c r="AU51" s="3"/>
      <c r="AV51" s="3"/>
      <c r="AW51" s="3"/>
    </row>
    <row r="52" ht="36" customHeight="1">
      <c r="A52" s="10"/>
      <c r="B52" s="3" t="s">
        <v>105</v>
      </c>
      <c r="C52" s="11" t="s">
        <v>106</v>
      </c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3"/>
    </row>
    <row r="53" ht="41.25" customHeight="1">
      <c r="A53" s="10"/>
      <c r="B53" s="3"/>
      <c r="C53" s="11" t="s">
        <v>96</v>
      </c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3"/>
      <c r="X53" s="11" t="s">
        <v>107</v>
      </c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3"/>
    </row>
    <row r="54" ht="15.75" customHeight="1">
      <c r="B54" s="3" t="s">
        <v>108</v>
      </c>
      <c r="C54" s="8" t="s">
        <v>109</v>
      </c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</row>
    <row r="55" ht="31.5" customHeight="1">
      <c r="B55" s="3"/>
      <c r="C55" s="8" t="s">
        <v>96</v>
      </c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11" t="s">
        <v>110</v>
      </c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3"/>
    </row>
    <row r="56" ht="63" customHeight="1">
      <c r="B56" s="14" t="s">
        <v>111</v>
      </c>
      <c r="C56" s="3" t="s">
        <v>112</v>
      </c>
      <c r="D56" s="3"/>
      <c r="E56" s="3"/>
      <c r="F56" s="3"/>
      <c r="G56" s="3"/>
      <c r="H56" s="3"/>
      <c r="I56" s="3"/>
      <c r="J56" s="3"/>
      <c r="K56" s="3" t="s">
        <v>113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 t="s">
        <v>47</v>
      </c>
      <c r="AN56" s="3"/>
      <c r="AO56" s="3"/>
      <c r="AP56" s="3"/>
      <c r="AQ56" s="3"/>
      <c r="AR56" s="3"/>
      <c r="AS56" s="3"/>
      <c r="AT56" s="3"/>
      <c r="AU56" s="3"/>
      <c r="AV56" s="3"/>
      <c r="AW56" s="3"/>
    </row>
    <row r="57" ht="157.5" customHeight="1">
      <c r="B57" s="14" t="s">
        <v>114</v>
      </c>
      <c r="C57" s="3" t="s">
        <v>115</v>
      </c>
      <c r="D57" s="3"/>
      <c r="E57" s="3"/>
      <c r="F57" s="3"/>
      <c r="G57" s="3"/>
      <c r="H57" s="3"/>
      <c r="I57" s="3"/>
      <c r="J57" s="3"/>
      <c r="K57" s="3" t="s">
        <v>116</v>
      </c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 t="s">
        <v>104</v>
      </c>
      <c r="AN57" s="3"/>
      <c r="AO57" s="3"/>
      <c r="AP57" s="3"/>
      <c r="AQ57" s="3"/>
      <c r="AR57" s="3"/>
      <c r="AS57" s="3"/>
      <c r="AT57" s="3"/>
      <c r="AU57" s="3"/>
      <c r="AV57" s="3"/>
      <c r="AW57" s="3"/>
    </row>
    <row r="58" ht="94.5" customHeight="1">
      <c r="B58" s="14" t="s">
        <v>117</v>
      </c>
      <c r="C58" s="3" t="s">
        <v>118</v>
      </c>
      <c r="D58" s="3"/>
      <c r="E58" s="3"/>
      <c r="F58" s="3"/>
      <c r="G58" s="3"/>
      <c r="H58" s="3"/>
      <c r="I58" s="3"/>
      <c r="J58" s="3"/>
      <c r="K58" s="3" t="s">
        <v>119</v>
      </c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 t="s">
        <v>120</v>
      </c>
      <c r="AN58" s="3"/>
      <c r="AO58" s="3"/>
      <c r="AP58" s="3"/>
      <c r="AQ58" s="3"/>
      <c r="AR58" s="3"/>
      <c r="AS58" s="3"/>
      <c r="AT58" s="3"/>
      <c r="AU58" s="3"/>
      <c r="AV58" s="3"/>
      <c r="AW58" s="3"/>
    </row>
    <row r="59" ht="63" customHeight="1">
      <c r="B59" s="14" t="s">
        <v>121</v>
      </c>
      <c r="C59" s="3" t="s">
        <v>122</v>
      </c>
      <c r="D59" s="3"/>
      <c r="E59" s="3"/>
      <c r="F59" s="3"/>
      <c r="G59" s="3"/>
      <c r="H59" s="3"/>
      <c r="I59" s="3"/>
      <c r="J59" s="3"/>
      <c r="K59" s="3" t="s">
        <v>123</v>
      </c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 t="s">
        <v>34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</row>
    <row r="60" ht="31.5" customHeight="1">
      <c r="B60" s="3">
        <v>2</v>
      </c>
      <c r="C60" s="8" t="s">
        <v>124</v>
      </c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</row>
    <row r="61" ht="31.5" customHeight="1">
      <c r="B61" s="3" t="s">
        <v>125</v>
      </c>
      <c r="C61" s="8" t="s">
        <v>126</v>
      </c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</row>
    <row r="62" ht="31.5" customHeight="1">
      <c r="B62" s="3"/>
      <c r="C62" s="8" t="s">
        <v>127</v>
      </c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 t="s">
        <v>97</v>
      </c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</row>
    <row r="63" ht="31.5" customHeight="1">
      <c r="B63" s="3" t="s">
        <v>128</v>
      </c>
      <c r="C63" s="3" t="s">
        <v>129</v>
      </c>
      <c r="D63" s="3"/>
      <c r="E63" s="3"/>
      <c r="F63" s="3"/>
      <c r="G63" s="3"/>
      <c r="H63" s="3"/>
      <c r="I63" s="3"/>
      <c r="J63" s="3"/>
      <c r="K63" s="3" t="s">
        <v>130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 t="s">
        <v>64</v>
      </c>
      <c r="AN63" s="3"/>
      <c r="AO63" s="3"/>
      <c r="AP63" s="3"/>
      <c r="AQ63" s="3"/>
      <c r="AR63" s="3"/>
      <c r="AS63" s="3"/>
      <c r="AT63" s="3"/>
      <c r="AU63" s="3"/>
      <c r="AV63" s="3"/>
      <c r="AW63" s="3"/>
    </row>
    <row r="64" ht="33.75" customHeight="1">
      <c r="A64" s="15"/>
      <c r="B64" s="3" t="s">
        <v>131</v>
      </c>
      <c r="C64" s="11" t="s">
        <v>132</v>
      </c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3"/>
    </row>
    <row r="65" ht="33.75" customHeight="1">
      <c r="A65" s="15"/>
      <c r="B65" s="3"/>
      <c r="C65" s="11" t="s">
        <v>127</v>
      </c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3"/>
      <c r="X65" s="11" t="s">
        <v>107</v>
      </c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3"/>
    </row>
    <row r="66" ht="24.75" customHeight="1">
      <c r="A66" s="15"/>
      <c r="B66" s="14" t="s">
        <v>133</v>
      </c>
      <c r="C66" s="16" t="s">
        <v>134</v>
      </c>
      <c r="D66" s="17"/>
      <c r="E66" s="17"/>
      <c r="F66" s="17"/>
      <c r="G66" s="17"/>
      <c r="H66" s="17"/>
      <c r="I66" s="17"/>
      <c r="J66" s="18"/>
      <c r="K66" s="16" t="s">
        <v>135</v>
      </c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8"/>
      <c r="AM66" s="16" t="s">
        <v>64</v>
      </c>
      <c r="AN66" s="17"/>
      <c r="AO66" s="17"/>
      <c r="AP66" s="17"/>
      <c r="AQ66" s="17"/>
      <c r="AR66" s="17"/>
      <c r="AS66" s="17"/>
      <c r="AT66" s="17"/>
      <c r="AU66" s="17"/>
      <c r="AV66" s="17"/>
      <c r="AW66" s="18"/>
    </row>
    <row r="67" ht="15" customHeight="1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</row>
    <row r="68" ht="15.75" customHeight="1">
      <c r="B68" s="2" t="s">
        <v>136</v>
      </c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ht="15" customHeight="1">
      <c r="B69" s="7"/>
      <c r="C69" s="7"/>
      <c r="D69" s="7"/>
      <c r="E69" s="6"/>
      <c r="F69" s="6"/>
      <c r="G69" s="6"/>
      <c r="H69" s="6"/>
      <c r="I69" s="6"/>
      <c r="J69" s="6"/>
      <c r="K69" s="6"/>
      <c r="L69" s="6"/>
      <c r="M69" s="6"/>
    </row>
    <row r="70" ht="41.25" customHeight="1">
      <c r="B70" s="8" t="s">
        <v>137</v>
      </c>
      <c r="C70" s="8"/>
      <c r="D70" s="8"/>
      <c r="E70" s="8" t="s">
        <v>138</v>
      </c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</row>
    <row r="71" ht="21.600000000000001" customHeight="1">
      <c r="B71" s="8"/>
      <c r="C71" s="8"/>
      <c r="D71" s="8"/>
      <c r="E71" s="8">
        <v>2024</v>
      </c>
      <c r="F71" s="8"/>
      <c r="G71" s="8"/>
      <c r="H71" s="8"/>
      <c r="I71" s="8">
        <v>2025</v>
      </c>
      <c r="J71" s="8"/>
      <c r="K71" s="8"/>
      <c r="L71" s="8"/>
      <c r="M71" s="8"/>
      <c r="N71" s="8">
        <v>2026</v>
      </c>
      <c r="O71" s="8"/>
      <c r="P71" s="8"/>
      <c r="Q71" s="8"/>
      <c r="R71" s="8"/>
      <c r="S71" s="8"/>
      <c r="T71" s="8"/>
      <c r="U71" s="8">
        <v>2027</v>
      </c>
      <c r="V71" s="8"/>
      <c r="W71" s="8"/>
      <c r="X71" s="8"/>
      <c r="Y71" s="8"/>
      <c r="Z71" s="8"/>
      <c r="AA71" s="8"/>
      <c r="AB71" s="8">
        <v>2028</v>
      </c>
      <c r="AC71" s="8"/>
      <c r="AD71" s="8"/>
      <c r="AE71" s="8"/>
      <c r="AF71" s="8"/>
      <c r="AG71" s="8"/>
      <c r="AH71" s="8">
        <v>2029</v>
      </c>
      <c r="AI71" s="8"/>
      <c r="AJ71" s="8"/>
      <c r="AK71" s="8"/>
      <c r="AL71" s="8"/>
      <c r="AM71" s="8"/>
      <c r="AN71" s="8"/>
      <c r="AO71" s="8">
        <v>2030</v>
      </c>
      <c r="AP71" s="8"/>
      <c r="AQ71" s="8"/>
      <c r="AR71" s="8"/>
      <c r="AS71" s="8"/>
      <c r="AT71" s="8" t="s">
        <v>139</v>
      </c>
      <c r="AU71" s="8"/>
      <c r="AV71" s="8"/>
      <c r="AW71" s="8"/>
    </row>
    <row r="72" ht="15.75" customHeight="1">
      <c r="B72" s="8">
        <v>1</v>
      </c>
      <c r="C72" s="8"/>
      <c r="D72" s="8"/>
      <c r="E72" s="8">
        <v>2</v>
      </c>
      <c r="F72" s="8"/>
      <c r="G72" s="8"/>
      <c r="H72" s="8"/>
      <c r="I72" s="8">
        <v>3</v>
      </c>
      <c r="J72" s="8"/>
      <c r="K72" s="8"/>
      <c r="L72" s="8"/>
      <c r="M72" s="8"/>
      <c r="N72" s="8">
        <v>4</v>
      </c>
      <c r="O72" s="8"/>
      <c r="P72" s="8"/>
      <c r="Q72" s="8"/>
      <c r="R72" s="8"/>
      <c r="S72" s="8"/>
      <c r="T72" s="8"/>
      <c r="U72" s="8">
        <v>5</v>
      </c>
      <c r="V72" s="8"/>
      <c r="W72" s="8"/>
      <c r="X72" s="8"/>
      <c r="Y72" s="8"/>
      <c r="Z72" s="8"/>
      <c r="AA72" s="8"/>
      <c r="AB72" s="8">
        <v>6</v>
      </c>
      <c r="AC72" s="8"/>
      <c r="AD72" s="8"/>
      <c r="AE72" s="8"/>
      <c r="AF72" s="8"/>
      <c r="AG72" s="8"/>
      <c r="AH72" s="8">
        <v>7</v>
      </c>
      <c r="AI72" s="8"/>
      <c r="AJ72" s="8"/>
      <c r="AK72" s="8"/>
      <c r="AL72" s="8"/>
      <c r="AM72" s="8"/>
      <c r="AN72" s="8"/>
      <c r="AO72" s="8">
        <v>8</v>
      </c>
      <c r="AP72" s="8"/>
      <c r="AQ72" s="8"/>
      <c r="AR72" s="8"/>
      <c r="AS72" s="8"/>
      <c r="AT72" s="8">
        <v>9</v>
      </c>
      <c r="AU72" s="8"/>
      <c r="AV72" s="8"/>
      <c r="AW72" s="8"/>
    </row>
    <row r="73" s="19" customFormat="1" ht="78.75" customHeight="1">
      <c r="B73" s="20" t="s">
        <v>140</v>
      </c>
      <c r="C73" s="20"/>
      <c r="D73" s="20"/>
      <c r="E73" s="21">
        <f>E84+E94+E115</f>
        <v>504772.62</v>
      </c>
      <c r="F73" s="21"/>
      <c r="G73" s="21"/>
      <c r="H73" s="21"/>
      <c r="I73" s="21">
        <f t="shared" ref="I73:I74" si="0">I84+I104+I125</f>
        <v>92327.023292887927</v>
      </c>
      <c r="J73" s="21"/>
      <c r="K73" s="21"/>
      <c r="L73" s="21"/>
      <c r="M73" s="21"/>
      <c r="N73" s="21">
        <f t="shared" ref="N73:N74" si="1">N84+N104+N125</f>
        <v>40761.099999999999</v>
      </c>
      <c r="O73" s="21"/>
      <c r="P73" s="21"/>
      <c r="Q73" s="21"/>
      <c r="R73" s="21"/>
      <c r="S73" s="21"/>
      <c r="T73" s="21"/>
      <c r="U73" s="21">
        <f t="shared" ref="U73:U74" si="2">U84+U104+U125</f>
        <v>40761.099999999999</v>
      </c>
      <c r="V73" s="21"/>
      <c r="W73" s="21"/>
      <c r="X73" s="21"/>
      <c r="Y73" s="21"/>
      <c r="Z73" s="21"/>
      <c r="AA73" s="21"/>
      <c r="AB73" s="22">
        <f t="shared" ref="AB73:AB74" si="3">AB84+AB104+AB125</f>
        <v>6100</v>
      </c>
      <c r="AC73" s="23"/>
      <c r="AD73" s="23"/>
      <c r="AE73" s="23"/>
      <c r="AF73" s="23"/>
      <c r="AG73" s="24"/>
      <c r="AH73" s="22">
        <f t="shared" ref="AH73:AH74" si="4">AH84+AH104+AH125</f>
        <v>6100</v>
      </c>
      <c r="AI73" s="23"/>
      <c r="AJ73" s="23"/>
      <c r="AK73" s="23"/>
      <c r="AL73" s="23"/>
      <c r="AM73" s="23"/>
      <c r="AN73" s="24"/>
      <c r="AO73" s="22">
        <f t="shared" ref="AO73:AO74" si="5">AO84+AO104+AO125</f>
        <v>6100</v>
      </c>
      <c r="AP73" s="23"/>
      <c r="AQ73" s="23"/>
      <c r="AR73" s="23"/>
      <c r="AS73" s="24"/>
      <c r="AT73" s="21">
        <f t="shared" ref="AT73:AT83" si="6">E73+I73+N73+U73+AB73+AH73+AO73</f>
        <v>696921.8432928879</v>
      </c>
      <c r="AU73" s="21"/>
      <c r="AV73" s="21"/>
      <c r="AW73" s="21"/>
    </row>
    <row r="74" s="25" customFormat="1" ht="31.5" customHeight="1">
      <c r="B74" s="26" t="s">
        <v>141</v>
      </c>
      <c r="C74" s="26"/>
      <c r="D74" s="26"/>
      <c r="E74" s="27">
        <f>E95+E116</f>
        <v>484902.92000000004</v>
      </c>
      <c r="F74" s="27"/>
      <c r="G74" s="27"/>
      <c r="H74" s="27"/>
      <c r="I74" s="27">
        <f t="shared" si="0"/>
        <v>91257.399999999994</v>
      </c>
      <c r="J74" s="27"/>
      <c r="K74" s="27"/>
      <c r="L74" s="27"/>
      <c r="M74" s="27"/>
      <c r="N74" s="28">
        <f t="shared" si="1"/>
        <v>40414.5</v>
      </c>
      <c r="O74" s="29"/>
      <c r="P74" s="29"/>
      <c r="Q74" s="29"/>
      <c r="R74" s="29"/>
      <c r="S74" s="29"/>
      <c r="T74" s="30"/>
      <c r="U74" s="27">
        <f t="shared" si="2"/>
        <v>40414.5</v>
      </c>
      <c r="V74" s="27"/>
      <c r="W74" s="27"/>
      <c r="X74" s="27"/>
      <c r="Y74" s="27"/>
      <c r="Z74" s="27"/>
      <c r="AA74" s="27"/>
      <c r="AB74" s="28">
        <f t="shared" si="3"/>
        <v>6100</v>
      </c>
      <c r="AC74" s="29"/>
      <c r="AD74" s="29"/>
      <c r="AE74" s="29"/>
      <c r="AF74" s="29"/>
      <c r="AG74" s="30"/>
      <c r="AH74" s="28">
        <f t="shared" si="4"/>
        <v>6100</v>
      </c>
      <c r="AI74" s="29"/>
      <c r="AJ74" s="29"/>
      <c r="AK74" s="29"/>
      <c r="AL74" s="29"/>
      <c r="AM74" s="29"/>
      <c r="AN74" s="30"/>
      <c r="AO74" s="27">
        <f t="shared" si="5"/>
        <v>6100</v>
      </c>
      <c r="AP74" s="27"/>
      <c r="AQ74" s="27"/>
      <c r="AR74" s="27"/>
      <c r="AS74" s="27"/>
      <c r="AT74" s="31">
        <f t="shared" si="6"/>
        <v>675289.32000000007</v>
      </c>
      <c r="AU74" s="31"/>
      <c r="AV74" s="31"/>
      <c r="AW74" s="31"/>
    </row>
    <row r="75" s="25" customFormat="1" ht="31.5" customHeight="1">
      <c r="B75" s="26" t="s">
        <v>142</v>
      </c>
      <c r="C75" s="26"/>
      <c r="D75" s="26"/>
      <c r="E75" s="27">
        <f>E117</f>
        <v>179378.70000000001</v>
      </c>
      <c r="F75" s="27"/>
      <c r="G75" s="27"/>
      <c r="H75" s="27"/>
      <c r="I75" s="27" t="s">
        <v>143</v>
      </c>
      <c r="J75" s="27"/>
      <c r="K75" s="27"/>
      <c r="L75" s="27"/>
      <c r="M75" s="27"/>
      <c r="N75" s="27" t="s">
        <v>143</v>
      </c>
      <c r="O75" s="27"/>
      <c r="P75" s="27"/>
      <c r="Q75" s="27"/>
      <c r="R75" s="27"/>
      <c r="S75" s="27"/>
      <c r="T75" s="27"/>
      <c r="U75" s="27" t="s">
        <v>143</v>
      </c>
      <c r="V75" s="27"/>
      <c r="W75" s="27"/>
      <c r="X75" s="27"/>
      <c r="Y75" s="27"/>
      <c r="Z75" s="27"/>
      <c r="AA75" s="27"/>
      <c r="AB75" s="27" t="s">
        <v>143</v>
      </c>
      <c r="AC75" s="27"/>
      <c r="AD75" s="27"/>
      <c r="AE75" s="27"/>
      <c r="AF75" s="27"/>
      <c r="AG75" s="27"/>
      <c r="AH75" s="27" t="s">
        <v>143</v>
      </c>
      <c r="AI75" s="27"/>
      <c r="AJ75" s="27"/>
      <c r="AK75" s="27"/>
      <c r="AL75" s="27"/>
      <c r="AM75" s="27"/>
      <c r="AN75" s="27"/>
      <c r="AO75" s="27" t="s">
        <v>143</v>
      </c>
      <c r="AP75" s="27"/>
      <c r="AQ75" s="27"/>
      <c r="AR75" s="27"/>
      <c r="AS75" s="27"/>
      <c r="AT75" s="31">
        <f t="shared" si="6"/>
        <v>179378.70000000001</v>
      </c>
      <c r="AU75" s="31"/>
      <c r="AV75" s="31"/>
      <c r="AW75" s="31"/>
    </row>
    <row r="76" s="25" customFormat="1" ht="47.25" customHeight="1">
      <c r="B76" s="26" t="s">
        <v>144</v>
      </c>
      <c r="C76" s="26"/>
      <c r="D76" s="26"/>
      <c r="E76" s="27" t="s">
        <v>143</v>
      </c>
      <c r="F76" s="27"/>
      <c r="G76" s="27"/>
      <c r="H76" s="27"/>
      <c r="I76" s="27" t="s">
        <v>143</v>
      </c>
      <c r="J76" s="27"/>
      <c r="K76" s="27"/>
      <c r="L76" s="27"/>
      <c r="M76" s="27"/>
      <c r="N76" s="27" t="s">
        <v>143</v>
      </c>
      <c r="O76" s="27"/>
      <c r="P76" s="27"/>
      <c r="Q76" s="27"/>
      <c r="R76" s="27"/>
      <c r="S76" s="27"/>
      <c r="T76" s="27"/>
      <c r="U76" s="27" t="s">
        <v>143</v>
      </c>
      <c r="V76" s="27"/>
      <c r="W76" s="27"/>
      <c r="X76" s="27"/>
      <c r="Y76" s="27"/>
      <c r="Z76" s="27"/>
      <c r="AA76" s="27"/>
      <c r="AB76" s="27" t="s">
        <v>143</v>
      </c>
      <c r="AC76" s="27"/>
      <c r="AD76" s="27"/>
      <c r="AE76" s="27"/>
      <c r="AF76" s="27"/>
      <c r="AG76" s="27"/>
      <c r="AH76" s="27" t="s">
        <v>143</v>
      </c>
      <c r="AI76" s="27"/>
      <c r="AJ76" s="27"/>
      <c r="AK76" s="27"/>
      <c r="AL76" s="27"/>
      <c r="AM76" s="27"/>
      <c r="AN76" s="27"/>
      <c r="AO76" s="27" t="s">
        <v>143</v>
      </c>
      <c r="AP76" s="27"/>
      <c r="AQ76" s="27"/>
      <c r="AR76" s="27"/>
      <c r="AS76" s="27"/>
      <c r="AT76" s="31">
        <f t="shared" si="6"/>
        <v>0</v>
      </c>
      <c r="AU76" s="31"/>
      <c r="AV76" s="31"/>
      <c r="AW76" s="31"/>
    </row>
    <row r="77" s="25" customFormat="1" ht="31.5" customHeight="1">
      <c r="B77" s="26" t="s">
        <v>145</v>
      </c>
      <c r="C77" s="26"/>
      <c r="D77" s="26"/>
      <c r="E77" s="27">
        <f>E98+E119</f>
        <v>484902.92000000004</v>
      </c>
      <c r="F77" s="27"/>
      <c r="G77" s="27"/>
      <c r="H77" s="27"/>
      <c r="I77" s="27">
        <f>I108+I129</f>
        <v>85157.399999999994</v>
      </c>
      <c r="J77" s="27"/>
      <c r="K77" s="27"/>
      <c r="L77" s="27"/>
      <c r="M77" s="27"/>
      <c r="N77" s="27">
        <f>N108+N129</f>
        <v>34314.5</v>
      </c>
      <c r="O77" s="27"/>
      <c r="P77" s="27"/>
      <c r="Q77" s="27"/>
      <c r="R77" s="27"/>
      <c r="S77" s="27"/>
      <c r="T77" s="27"/>
      <c r="U77" s="27">
        <f>U108+U129</f>
        <v>34314.5</v>
      </c>
      <c r="V77" s="27"/>
      <c r="W77" s="27"/>
      <c r="X77" s="27"/>
      <c r="Y77" s="27"/>
      <c r="Z77" s="27"/>
      <c r="AA77" s="27"/>
      <c r="AB77" s="28">
        <f>AB108+AB129</f>
        <v>0</v>
      </c>
      <c r="AC77" s="29"/>
      <c r="AD77" s="29"/>
      <c r="AE77" s="29"/>
      <c r="AF77" s="29"/>
      <c r="AG77" s="30"/>
      <c r="AH77" s="28">
        <f>AH108+AH129</f>
        <v>0</v>
      </c>
      <c r="AI77" s="29"/>
      <c r="AJ77" s="29"/>
      <c r="AK77" s="29"/>
      <c r="AL77" s="29"/>
      <c r="AM77" s="29"/>
      <c r="AN77" s="30"/>
      <c r="AO77" s="28">
        <f>AO108+AO129</f>
        <v>0</v>
      </c>
      <c r="AP77" s="29"/>
      <c r="AQ77" s="29"/>
      <c r="AR77" s="29"/>
      <c r="AS77" s="30"/>
      <c r="AT77" s="31">
        <f t="shared" si="6"/>
        <v>638689.32000000007</v>
      </c>
      <c r="AU77" s="31"/>
      <c r="AV77" s="31"/>
      <c r="AW77" s="31"/>
    </row>
    <row r="78" s="25" customFormat="1" ht="78.75" customHeight="1">
      <c r="B78" s="26" t="s">
        <v>146</v>
      </c>
      <c r="C78" s="26"/>
      <c r="D78" s="26"/>
      <c r="E78" s="27" t="s">
        <v>143</v>
      </c>
      <c r="F78" s="27"/>
      <c r="G78" s="27"/>
      <c r="H78" s="27"/>
      <c r="I78" s="27" t="s">
        <v>143</v>
      </c>
      <c r="J78" s="27"/>
      <c r="K78" s="27"/>
      <c r="L78" s="27"/>
      <c r="M78" s="27"/>
      <c r="N78" s="27" t="s">
        <v>143</v>
      </c>
      <c r="O78" s="27"/>
      <c r="P78" s="27"/>
      <c r="Q78" s="27"/>
      <c r="R78" s="27"/>
      <c r="S78" s="27"/>
      <c r="T78" s="27"/>
      <c r="U78" s="27" t="s">
        <v>143</v>
      </c>
      <c r="V78" s="27"/>
      <c r="W78" s="27"/>
      <c r="X78" s="27"/>
      <c r="Y78" s="27"/>
      <c r="Z78" s="27"/>
      <c r="AA78" s="27"/>
      <c r="AB78" s="27" t="s">
        <v>143</v>
      </c>
      <c r="AC78" s="27"/>
      <c r="AD78" s="27"/>
      <c r="AE78" s="27"/>
      <c r="AF78" s="27"/>
      <c r="AG78" s="27"/>
      <c r="AH78" s="27">
        <v>0</v>
      </c>
      <c r="AI78" s="27"/>
      <c r="AJ78" s="27"/>
      <c r="AK78" s="27"/>
      <c r="AL78" s="27"/>
      <c r="AM78" s="27"/>
      <c r="AN78" s="27"/>
      <c r="AO78" s="27" t="s">
        <v>143</v>
      </c>
      <c r="AP78" s="27"/>
      <c r="AQ78" s="27"/>
      <c r="AR78" s="27"/>
      <c r="AS78" s="27"/>
      <c r="AT78" s="31">
        <f t="shared" si="6"/>
        <v>0</v>
      </c>
      <c r="AU78" s="31"/>
      <c r="AV78" s="31"/>
      <c r="AW78" s="31"/>
    </row>
    <row r="79" s="25" customFormat="1" ht="78.75" customHeight="1">
      <c r="B79" s="26" t="s">
        <v>147</v>
      </c>
      <c r="C79" s="26"/>
      <c r="D79" s="26"/>
      <c r="E79" s="27" t="s">
        <v>143</v>
      </c>
      <c r="F79" s="27"/>
      <c r="G79" s="27"/>
      <c r="H79" s="27"/>
      <c r="I79" s="27" t="s">
        <v>143</v>
      </c>
      <c r="J79" s="27"/>
      <c r="K79" s="27"/>
      <c r="L79" s="27"/>
      <c r="M79" s="27"/>
      <c r="N79" s="27" t="s">
        <v>143</v>
      </c>
      <c r="O79" s="27"/>
      <c r="P79" s="27"/>
      <c r="Q79" s="27"/>
      <c r="R79" s="27"/>
      <c r="S79" s="27"/>
      <c r="T79" s="27"/>
      <c r="U79" s="27" t="s">
        <v>143</v>
      </c>
      <c r="V79" s="27"/>
      <c r="W79" s="27"/>
      <c r="X79" s="27"/>
      <c r="Y79" s="27"/>
      <c r="Z79" s="27"/>
      <c r="AA79" s="27"/>
      <c r="AB79" s="27" t="s">
        <v>143</v>
      </c>
      <c r="AC79" s="27"/>
      <c r="AD79" s="27"/>
      <c r="AE79" s="27"/>
      <c r="AF79" s="27"/>
      <c r="AG79" s="27"/>
      <c r="AH79" s="27" t="s">
        <v>143</v>
      </c>
      <c r="AI79" s="27"/>
      <c r="AJ79" s="27"/>
      <c r="AK79" s="27"/>
      <c r="AL79" s="27"/>
      <c r="AM79" s="27"/>
      <c r="AN79" s="27"/>
      <c r="AO79" s="27" t="s">
        <v>143</v>
      </c>
      <c r="AP79" s="27"/>
      <c r="AQ79" s="27"/>
      <c r="AR79" s="27"/>
      <c r="AS79" s="27"/>
      <c r="AT79" s="31">
        <f t="shared" si="6"/>
        <v>0</v>
      </c>
      <c r="AU79" s="31"/>
      <c r="AV79" s="31"/>
      <c r="AW79" s="31"/>
    </row>
    <row r="80" s="25" customFormat="1" ht="31.5" customHeight="1">
      <c r="B80" s="26" t="s">
        <v>148</v>
      </c>
      <c r="C80" s="26"/>
      <c r="D80" s="26"/>
      <c r="E80" s="27">
        <f>E101+E122</f>
        <v>504772.62</v>
      </c>
      <c r="F80" s="27"/>
      <c r="G80" s="27"/>
      <c r="H80" s="27"/>
      <c r="I80" s="27">
        <f>I111+I132</f>
        <v>86227.023292887927</v>
      </c>
      <c r="J80" s="27"/>
      <c r="K80" s="27"/>
      <c r="L80" s="27"/>
      <c r="M80" s="27"/>
      <c r="N80" s="28">
        <f>N111+N132</f>
        <v>34661.099999999999</v>
      </c>
      <c r="O80" s="29"/>
      <c r="P80" s="29"/>
      <c r="Q80" s="29"/>
      <c r="R80" s="29"/>
      <c r="S80" s="29"/>
      <c r="T80" s="30"/>
      <c r="U80" s="27">
        <f>U111+U132</f>
        <v>34661.099999999999</v>
      </c>
      <c r="V80" s="27"/>
      <c r="W80" s="27"/>
      <c r="X80" s="27"/>
      <c r="Y80" s="27"/>
      <c r="Z80" s="27"/>
      <c r="AA80" s="27"/>
      <c r="AB80" s="27">
        <f>AB111+AB132</f>
        <v>0</v>
      </c>
      <c r="AC80" s="27"/>
      <c r="AD80" s="27"/>
      <c r="AE80" s="27"/>
      <c r="AF80" s="27"/>
      <c r="AG80" s="27"/>
      <c r="AH80" s="28">
        <f>AH111+AH132</f>
        <v>0</v>
      </c>
      <c r="AI80" s="29"/>
      <c r="AJ80" s="29"/>
      <c r="AK80" s="29"/>
      <c r="AL80" s="29"/>
      <c r="AM80" s="29"/>
      <c r="AN80" s="30"/>
      <c r="AO80" s="27">
        <f>AO111+AO132</f>
        <v>0</v>
      </c>
      <c r="AP80" s="27"/>
      <c r="AQ80" s="27"/>
      <c r="AR80" s="27"/>
      <c r="AS80" s="27"/>
      <c r="AT80" s="31">
        <f t="shared" si="6"/>
        <v>660321.8432928879</v>
      </c>
      <c r="AU80" s="31"/>
      <c r="AV80" s="31"/>
      <c r="AW80" s="31"/>
    </row>
    <row r="81" s="25" customFormat="1" ht="15.75" customHeight="1">
      <c r="B81" s="26" t="s">
        <v>149</v>
      </c>
      <c r="C81" s="26"/>
      <c r="D81" s="26"/>
      <c r="E81" s="27" t="s">
        <v>143</v>
      </c>
      <c r="F81" s="27"/>
      <c r="G81" s="27"/>
      <c r="H81" s="27"/>
      <c r="I81" s="27" t="s">
        <v>143</v>
      </c>
      <c r="J81" s="27"/>
      <c r="K81" s="27"/>
      <c r="L81" s="27"/>
      <c r="M81" s="27"/>
      <c r="N81" s="27" t="s">
        <v>143</v>
      </c>
      <c r="O81" s="27"/>
      <c r="P81" s="27"/>
      <c r="Q81" s="27"/>
      <c r="R81" s="27"/>
      <c r="S81" s="27"/>
      <c r="T81" s="27"/>
      <c r="U81" s="27" t="s">
        <v>143</v>
      </c>
      <c r="V81" s="27"/>
      <c r="W81" s="27"/>
      <c r="X81" s="27"/>
      <c r="Y81" s="27"/>
      <c r="Z81" s="27"/>
      <c r="AA81" s="27"/>
      <c r="AB81" s="27" t="s">
        <v>143</v>
      </c>
      <c r="AC81" s="27"/>
      <c r="AD81" s="27"/>
      <c r="AE81" s="27"/>
      <c r="AF81" s="27"/>
      <c r="AG81" s="27"/>
      <c r="AH81" s="27" t="s">
        <v>143</v>
      </c>
      <c r="AI81" s="27"/>
      <c r="AJ81" s="27"/>
      <c r="AK81" s="27"/>
      <c r="AL81" s="27"/>
      <c r="AM81" s="27"/>
      <c r="AN81" s="27"/>
      <c r="AO81" s="27" t="s">
        <v>143</v>
      </c>
      <c r="AP81" s="27"/>
      <c r="AQ81" s="27"/>
      <c r="AR81" s="27"/>
      <c r="AS81" s="27"/>
      <c r="AT81" s="31">
        <f t="shared" si="6"/>
        <v>0</v>
      </c>
      <c r="AU81" s="31"/>
      <c r="AV81" s="31"/>
      <c r="AW81" s="31"/>
    </row>
    <row r="82" s="25" customFormat="1" ht="15.75" customHeight="1">
      <c r="B82" s="26" t="s">
        <v>150</v>
      </c>
      <c r="C82" s="26"/>
      <c r="D82" s="26"/>
      <c r="E82" s="27" t="s">
        <v>143</v>
      </c>
      <c r="F82" s="27"/>
      <c r="G82" s="27"/>
      <c r="H82" s="27"/>
      <c r="I82" s="27" t="s">
        <v>143</v>
      </c>
      <c r="J82" s="27"/>
      <c r="K82" s="27"/>
      <c r="L82" s="27"/>
      <c r="M82" s="27"/>
      <c r="N82" s="27" t="s">
        <v>143</v>
      </c>
      <c r="O82" s="27"/>
      <c r="P82" s="27"/>
      <c r="Q82" s="27"/>
      <c r="R82" s="27"/>
      <c r="S82" s="27"/>
      <c r="T82" s="27"/>
      <c r="U82" s="27" t="s">
        <v>143</v>
      </c>
      <c r="V82" s="27"/>
      <c r="W82" s="27"/>
      <c r="X82" s="27"/>
      <c r="Y82" s="27"/>
      <c r="Z82" s="27"/>
      <c r="AA82" s="27"/>
      <c r="AB82" s="27" t="s">
        <v>143</v>
      </c>
      <c r="AC82" s="27"/>
      <c r="AD82" s="27"/>
      <c r="AE82" s="27"/>
      <c r="AF82" s="27"/>
      <c r="AG82" s="27"/>
      <c r="AH82" s="27" t="s">
        <v>143</v>
      </c>
      <c r="AI82" s="27"/>
      <c r="AJ82" s="27"/>
      <c r="AK82" s="27"/>
      <c r="AL82" s="27"/>
      <c r="AM82" s="27"/>
      <c r="AN82" s="27"/>
      <c r="AO82" s="27" t="s">
        <v>143</v>
      </c>
      <c r="AP82" s="27"/>
      <c r="AQ82" s="27"/>
      <c r="AR82" s="27"/>
      <c r="AS82" s="27"/>
      <c r="AT82" s="31">
        <f t="shared" si="6"/>
        <v>0</v>
      </c>
      <c r="AU82" s="31"/>
      <c r="AV82" s="31"/>
      <c r="AW82" s="31"/>
    </row>
    <row r="83" s="25" customFormat="1" ht="15.75" customHeight="1">
      <c r="B83" s="32" t="s">
        <v>151</v>
      </c>
      <c r="C83" s="32"/>
      <c r="D83" s="32"/>
      <c r="E83" s="33" t="s">
        <v>143</v>
      </c>
      <c r="F83" s="33"/>
      <c r="G83" s="33"/>
      <c r="H83" s="33"/>
      <c r="I83" s="33" t="s">
        <v>143</v>
      </c>
      <c r="J83" s="33"/>
      <c r="K83" s="33"/>
      <c r="L83" s="33"/>
      <c r="M83" s="33"/>
      <c r="N83" s="33" t="s">
        <v>143</v>
      </c>
      <c r="O83" s="33"/>
      <c r="P83" s="33"/>
      <c r="Q83" s="33"/>
      <c r="R83" s="33"/>
      <c r="S83" s="33"/>
      <c r="T83" s="33"/>
      <c r="U83" s="33" t="s">
        <v>143</v>
      </c>
      <c r="V83" s="33"/>
      <c r="W83" s="33"/>
      <c r="X83" s="33"/>
      <c r="Y83" s="33"/>
      <c r="Z83" s="33"/>
      <c r="AA83" s="33"/>
      <c r="AB83" s="33" t="s">
        <v>143</v>
      </c>
      <c r="AC83" s="33"/>
      <c r="AD83" s="33"/>
      <c r="AE83" s="33"/>
      <c r="AF83" s="33"/>
      <c r="AG83" s="33"/>
      <c r="AH83" s="33" t="s">
        <v>143</v>
      </c>
      <c r="AI83" s="33"/>
      <c r="AJ83" s="33"/>
      <c r="AK83" s="33"/>
      <c r="AL83" s="33"/>
      <c r="AM83" s="33"/>
      <c r="AN83" s="33"/>
      <c r="AO83" s="33" t="s">
        <v>143</v>
      </c>
      <c r="AP83" s="33"/>
      <c r="AQ83" s="33"/>
      <c r="AR83" s="33"/>
      <c r="AS83" s="33"/>
      <c r="AT83" s="31">
        <f t="shared" si="6"/>
        <v>0</v>
      </c>
      <c r="AU83" s="31"/>
      <c r="AV83" s="31"/>
      <c r="AW83" s="31"/>
    </row>
    <row r="84" s="19" customFormat="1" ht="50.25" customHeight="1">
      <c r="A84" s="34"/>
      <c r="B84" s="35" t="s">
        <v>152</v>
      </c>
      <c r="C84" s="36"/>
      <c r="D84" s="37"/>
      <c r="E84" s="22">
        <v>0</v>
      </c>
      <c r="F84" s="23"/>
      <c r="G84" s="23"/>
      <c r="H84" s="24"/>
      <c r="I84" s="22">
        <v>6100</v>
      </c>
      <c r="J84" s="23"/>
      <c r="K84" s="23"/>
      <c r="L84" s="23"/>
      <c r="M84" s="24"/>
      <c r="N84" s="22">
        <v>6100</v>
      </c>
      <c r="O84" s="23"/>
      <c r="P84" s="23"/>
      <c r="Q84" s="23"/>
      <c r="R84" s="23"/>
      <c r="S84" s="23"/>
      <c r="T84" s="24"/>
      <c r="U84" s="22">
        <v>6100</v>
      </c>
      <c r="V84" s="23"/>
      <c r="W84" s="23"/>
      <c r="X84" s="23"/>
      <c r="Y84" s="23"/>
      <c r="Z84" s="23"/>
      <c r="AA84" s="24"/>
      <c r="AB84" s="22">
        <v>6100</v>
      </c>
      <c r="AC84" s="23"/>
      <c r="AD84" s="23"/>
      <c r="AE84" s="23"/>
      <c r="AF84" s="23"/>
      <c r="AG84" s="24"/>
      <c r="AH84" s="22">
        <v>6100</v>
      </c>
      <c r="AI84" s="23"/>
      <c r="AJ84" s="23"/>
      <c r="AK84" s="23"/>
      <c r="AL84" s="23"/>
      <c r="AM84" s="23"/>
      <c r="AN84" s="24"/>
      <c r="AO84" s="22">
        <v>6100</v>
      </c>
      <c r="AP84" s="23"/>
      <c r="AQ84" s="23"/>
      <c r="AR84" s="23"/>
      <c r="AS84" s="24"/>
      <c r="AT84" s="22">
        <f t="shared" ref="AT84:AT93" si="7">I84+N84+U84+AB84+AH84+AO84</f>
        <v>36600</v>
      </c>
      <c r="AU84" s="23"/>
      <c r="AV84" s="23"/>
      <c r="AW84" s="24"/>
    </row>
    <row r="85" s="25" customFormat="1" ht="30" customHeight="1">
      <c r="A85" s="38"/>
      <c r="B85" s="39" t="s">
        <v>141</v>
      </c>
      <c r="C85" s="40"/>
      <c r="D85" s="41"/>
      <c r="E85" s="28">
        <v>0</v>
      </c>
      <c r="F85" s="29"/>
      <c r="G85" s="29"/>
      <c r="H85" s="30"/>
      <c r="I85" s="28">
        <v>6100</v>
      </c>
      <c r="J85" s="29"/>
      <c r="K85" s="29"/>
      <c r="L85" s="29"/>
      <c r="M85" s="30"/>
      <c r="N85" s="28">
        <v>6100</v>
      </c>
      <c r="O85" s="29"/>
      <c r="P85" s="29"/>
      <c r="Q85" s="29"/>
      <c r="R85" s="29"/>
      <c r="S85" s="29"/>
      <c r="T85" s="30"/>
      <c r="U85" s="28">
        <v>6100</v>
      </c>
      <c r="V85" s="29"/>
      <c r="W85" s="29"/>
      <c r="X85" s="29"/>
      <c r="Y85" s="29"/>
      <c r="Z85" s="29"/>
      <c r="AA85" s="30"/>
      <c r="AB85" s="28">
        <v>6100</v>
      </c>
      <c r="AC85" s="29"/>
      <c r="AD85" s="29"/>
      <c r="AE85" s="29"/>
      <c r="AF85" s="29"/>
      <c r="AG85" s="30"/>
      <c r="AH85" s="28">
        <v>6100</v>
      </c>
      <c r="AI85" s="29"/>
      <c r="AJ85" s="29"/>
      <c r="AK85" s="29"/>
      <c r="AL85" s="29"/>
      <c r="AM85" s="29"/>
      <c r="AN85" s="30"/>
      <c r="AO85" s="28">
        <v>6100</v>
      </c>
      <c r="AP85" s="29"/>
      <c r="AQ85" s="29"/>
      <c r="AR85" s="29"/>
      <c r="AS85" s="30"/>
      <c r="AT85" s="42">
        <f t="shared" si="7"/>
        <v>36600</v>
      </c>
      <c r="AU85" s="43"/>
      <c r="AV85" s="43"/>
      <c r="AW85" s="44"/>
    </row>
    <row r="86" s="25" customFormat="1" ht="32.25" customHeight="1">
      <c r="A86" s="38"/>
      <c r="B86" s="39" t="s">
        <v>142</v>
      </c>
      <c r="C86" s="40"/>
      <c r="D86" s="41"/>
      <c r="E86" s="28">
        <v>0</v>
      </c>
      <c r="F86" s="29"/>
      <c r="G86" s="29"/>
      <c r="H86" s="30"/>
      <c r="I86" s="28">
        <v>0</v>
      </c>
      <c r="J86" s="29"/>
      <c r="K86" s="29"/>
      <c r="L86" s="29"/>
      <c r="M86" s="30"/>
      <c r="N86" s="28">
        <v>0</v>
      </c>
      <c r="O86" s="29"/>
      <c r="P86" s="29"/>
      <c r="Q86" s="29"/>
      <c r="R86" s="29"/>
      <c r="S86" s="29"/>
      <c r="T86" s="30"/>
      <c r="U86" s="28">
        <v>0</v>
      </c>
      <c r="V86" s="29"/>
      <c r="W86" s="29"/>
      <c r="X86" s="29"/>
      <c r="Y86" s="29"/>
      <c r="Z86" s="29"/>
      <c r="AA86" s="30"/>
      <c r="AB86" s="28">
        <v>0</v>
      </c>
      <c r="AC86" s="29"/>
      <c r="AD86" s="29"/>
      <c r="AE86" s="29"/>
      <c r="AF86" s="29"/>
      <c r="AG86" s="30"/>
      <c r="AH86" s="28">
        <v>0</v>
      </c>
      <c r="AI86" s="29"/>
      <c r="AJ86" s="29"/>
      <c r="AK86" s="29"/>
      <c r="AL86" s="29"/>
      <c r="AM86" s="29"/>
      <c r="AN86" s="30"/>
      <c r="AO86" s="28">
        <v>0</v>
      </c>
      <c r="AP86" s="29"/>
      <c r="AQ86" s="29"/>
      <c r="AR86" s="29"/>
      <c r="AS86" s="30"/>
      <c r="AT86" s="42">
        <f t="shared" si="7"/>
        <v>0</v>
      </c>
      <c r="AU86" s="43"/>
      <c r="AV86" s="43"/>
      <c r="AW86" s="44"/>
    </row>
    <row r="87" s="25" customFormat="1" ht="48.75" customHeight="1">
      <c r="A87" s="38"/>
      <c r="B87" s="39" t="s">
        <v>144</v>
      </c>
      <c r="C87" s="40"/>
      <c r="D87" s="41"/>
      <c r="E87" s="28">
        <v>0</v>
      </c>
      <c r="F87" s="29"/>
      <c r="G87" s="29"/>
      <c r="H87" s="30"/>
      <c r="I87" s="28">
        <v>0</v>
      </c>
      <c r="J87" s="29"/>
      <c r="K87" s="29"/>
      <c r="L87" s="29"/>
      <c r="M87" s="30"/>
      <c r="N87" s="28">
        <v>0</v>
      </c>
      <c r="O87" s="29"/>
      <c r="P87" s="29"/>
      <c r="Q87" s="29"/>
      <c r="R87" s="29"/>
      <c r="S87" s="29"/>
      <c r="T87" s="30"/>
      <c r="U87" s="28">
        <v>0</v>
      </c>
      <c r="V87" s="29"/>
      <c r="W87" s="29"/>
      <c r="X87" s="29"/>
      <c r="Y87" s="29"/>
      <c r="Z87" s="29"/>
      <c r="AA87" s="30"/>
      <c r="AB87" s="28">
        <v>0</v>
      </c>
      <c r="AC87" s="29"/>
      <c r="AD87" s="29"/>
      <c r="AE87" s="29"/>
      <c r="AF87" s="29"/>
      <c r="AG87" s="30"/>
      <c r="AH87" s="28">
        <v>0</v>
      </c>
      <c r="AI87" s="29"/>
      <c r="AJ87" s="29"/>
      <c r="AK87" s="29"/>
      <c r="AL87" s="29"/>
      <c r="AM87" s="29"/>
      <c r="AN87" s="30"/>
      <c r="AO87" s="28">
        <v>0</v>
      </c>
      <c r="AP87" s="29"/>
      <c r="AQ87" s="29"/>
      <c r="AR87" s="29"/>
      <c r="AS87" s="30"/>
      <c r="AT87" s="42">
        <f t="shared" si="7"/>
        <v>0</v>
      </c>
      <c r="AU87" s="43"/>
      <c r="AV87" s="43"/>
      <c r="AW87" s="44"/>
    </row>
    <row r="88" s="25" customFormat="1" ht="20.25" customHeight="1">
      <c r="A88" s="38"/>
      <c r="B88" s="39" t="s">
        <v>145</v>
      </c>
      <c r="C88" s="40"/>
      <c r="D88" s="41"/>
      <c r="E88" s="28">
        <v>0</v>
      </c>
      <c r="F88" s="29"/>
      <c r="G88" s="29"/>
      <c r="H88" s="30"/>
      <c r="I88" s="28">
        <v>0</v>
      </c>
      <c r="J88" s="29"/>
      <c r="K88" s="29"/>
      <c r="L88" s="29"/>
      <c r="M88" s="30"/>
      <c r="N88" s="28">
        <v>0</v>
      </c>
      <c r="O88" s="29"/>
      <c r="P88" s="29"/>
      <c r="Q88" s="29"/>
      <c r="R88" s="29"/>
      <c r="S88" s="29"/>
      <c r="T88" s="30"/>
      <c r="U88" s="28">
        <v>0</v>
      </c>
      <c r="V88" s="29"/>
      <c r="W88" s="29"/>
      <c r="X88" s="29"/>
      <c r="Y88" s="29"/>
      <c r="Z88" s="29"/>
      <c r="AA88" s="30"/>
      <c r="AB88" s="28">
        <v>0</v>
      </c>
      <c r="AC88" s="29"/>
      <c r="AD88" s="29"/>
      <c r="AE88" s="29"/>
      <c r="AF88" s="29"/>
      <c r="AG88" s="30"/>
      <c r="AH88" s="28">
        <v>0</v>
      </c>
      <c r="AI88" s="29"/>
      <c r="AJ88" s="29"/>
      <c r="AK88" s="29"/>
      <c r="AL88" s="29"/>
      <c r="AM88" s="29"/>
      <c r="AN88" s="30"/>
      <c r="AO88" s="28">
        <v>0</v>
      </c>
      <c r="AP88" s="29"/>
      <c r="AQ88" s="29"/>
      <c r="AR88" s="29"/>
      <c r="AS88" s="30"/>
      <c r="AT88" s="42">
        <f t="shared" si="7"/>
        <v>0</v>
      </c>
      <c r="AU88" s="43"/>
      <c r="AV88" s="43"/>
      <c r="AW88" s="44"/>
    </row>
    <row r="89" s="25" customFormat="1" ht="15.75" customHeight="1">
      <c r="A89" s="38"/>
      <c r="B89" s="39" t="s">
        <v>146</v>
      </c>
      <c r="C89" s="40"/>
      <c r="D89" s="41"/>
      <c r="E89" s="28">
        <v>0</v>
      </c>
      <c r="F89" s="29"/>
      <c r="G89" s="29"/>
      <c r="H89" s="30"/>
      <c r="I89" s="28">
        <v>0</v>
      </c>
      <c r="J89" s="29"/>
      <c r="K89" s="29"/>
      <c r="L89" s="29"/>
      <c r="M89" s="30"/>
      <c r="N89" s="28">
        <v>0</v>
      </c>
      <c r="O89" s="29"/>
      <c r="P89" s="29"/>
      <c r="Q89" s="29"/>
      <c r="R89" s="29"/>
      <c r="S89" s="29"/>
      <c r="T89" s="30"/>
      <c r="U89" s="28">
        <v>0</v>
      </c>
      <c r="V89" s="29"/>
      <c r="W89" s="29"/>
      <c r="X89" s="29"/>
      <c r="Y89" s="29"/>
      <c r="Z89" s="29"/>
      <c r="AA89" s="30"/>
      <c r="AB89" s="28">
        <v>0</v>
      </c>
      <c r="AC89" s="29"/>
      <c r="AD89" s="29"/>
      <c r="AE89" s="29"/>
      <c r="AF89" s="29"/>
      <c r="AG89" s="30"/>
      <c r="AH89" s="28">
        <v>0</v>
      </c>
      <c r="AI89" s="29"/>
      <c r="AJ89" s="29"/>
      <c r="AK89" s="29"/>
      <c r="AL89" s="29"/>
      <c r="AM89" s="29"/>
      <c r="AN89" s="30"/>
      <c r="AO89" s="28">
        <v>0</v>
      </c>
      <c r="AP89" s="29"/>
      <c r="AQ89" s="29"/>
      <c r="AR89" s="29"/>
      <c r="AS89" s="30"/>
      <c r="AT89" s="42">
        <f t="shared" si="7"/>
        <v>0</v>
      </c>
      <c r="AU89" s="43"/>
      <c r="AV89" s="43"/>
      <c r="AW89" s="44"/>
    </row>
    <row r="90" s="25" customFormat="1" ht="52.5" customHeight="1">
      <c r="A90" s="38"/>
      <c r="B90" s="39" t="s">
        <v>147</v>
      </c>
      <c r="C90" s="40"/>
      <c r="D90" s="41"/>
      <c r="E90" s="28">
        <v>0</v>
      </c>
      <c r="F90" s="29"/>
      <c r="G90" s="29"/>
      <c r="H90" s="30"/>
      <c r="I90" s="28">
        <v>0</v>
      </c>
      <c r="J90" s="29"/>
      <c r="K90" s="29"/>
      <c r="L90" s="29"/>
      <c r="M90" s="30"/>
      <c r="N90" s="28">
        <v>0</v>
      </c>
      <c r="O90" s="29"/>
      <c r="P90" s="29"/>
      <c r="Q90" s="29"/>
      <c r="R90" s="29"/>
      <c r="S90" s="29"/>
      <c r="T90" s="30"/>
      <c r="U90" s="28">
        <v>0</v>
      </c>
      <c r="V90" s="29"/>
      <c r="W90" s="29"/>
      <c r="X90" s="29"/>
      <c r="Y90" s="29"/>
      <c r="Z90" s="29"/>
      <c r="AA90" s="30"/>
      <c r="AB90" s="28">
        <v>0</v>
      </c>
      <c r="AC90" s="29"/>
      <c r="AD90" s="29"/>
      <c r="AE90" s="29"/>
      <c r="AF90" s="29"/>
      <c r="AG90" s="30"/>
      <c r="AH90" s="28">
        <v>0</v>
      </c>
      <c r="AI90" s="29"/>
      <c r="AJ90" s="29"/>
      <c r="AK90" s="29"/>
      <c r="AL90" s="29"/>
      <c r="AM90" s="29"/>
      <c r="AN90" s="30"/>
      <c r="AO90" s="28">
        <v>0</v>
      </c>
      <c r="AP90" s="29"/>
      <c r="AQ90" s="29"/>
      <c r="AR90" s="29"/>
      <c r="AS90" s="30"/>
      <c r="AT90" s="42">
        <f t="shared" si="7"/>
        <v>0</v>
      </c>
      <c r="AU90" s="43"/>
      <c r="AV90" s="43"/>
      <c r="AW90" s="44"/>
    </row>
    <row r="91" s="25" customFormat="1" ht="37.5" customHeight="1">
      <c r="A91" s="38"/>
      <c r="B91" s="39" t="s">
        <v>148</v>
      </c>
      <c r="C91" s="40"/>
      <c r="D91" s="41"/>
      <c r="E91" s="28">
        <v>0</v>
      </c>
      <c r="F91" s="29"/>
      <c r="G91" s="29"/>
      <c r="H91" s="30"/>
      <c r="I91" s="28">
        <v>0</v>
      </c>
      <c r="J91" s="29"/>
      <c r="K91" s="29"/>
      <c r="L91" s="29"/>
      <c r="M91" s="30"/>
      <c r="N91" s="28">
        <v>0</v>
      </c>
      <c r="O91" s="29"/>
      <c r="P91" s="29"/>
      <c r="Q91" s="29"/>
      <c r="R91" s="29"/>
      <c r="S91" s="29"/>
      <c r="T91" s="30"/>
      <c r="U91" s="28">
        <v>0</v>
      </c>
      <c r="V91" s="29"/>
      <c r="W91" s="29"/>
      <c r="X91" s="29"/>
      <c r="Y91" s="29"/>
      <c r="Z91" s="29"/>
      <c r="AA91" s="30"/>
      <c r="AB91" s="28">
        <v>0</v>
      </c>
      <c r="AC91" s="29"/>
      <c r="AD91" s="29"/>
      <c r="AE91" s="29"/>
      <c r="AF91" s="29"/>
      <c r="AG91" s="30"/>
      <c r="AH91" s="28">
        <v>0</v>
      </c>
      <c r="AI91" s="29"/>
      <c r="AJ91" s="29"/>
      <c r="AK91" s="29"/>
      <c r="AL91" s="29"/>
      <c r="AM91" s="29"/>
      <c r="AN91" s="30"/>
      <c r="AO91" s="28">
        <v>0</v>
      </c>
      <c r="AP91" s="29"/>
      <c r="AQ91" s="29"/>
      <c r="AR91" s="29"/>
      <c r="AS91" s="30"/>
      <c r="AT91" s="42">
        <f t="shared" si="7"/>
        <v>0</v>
      </c>
      <c r="AU91" s="43"/>
      <c r="AV91" s="43"/>
      <c r="AW91" s="44"/>
    </row>
    <row r="92" s="25" customFormat="1" ht="20.25" customHeight="1">
      <c r="A92" s="38"/>
      <c r="B92" s="39" t="s">
        <v>149</v>
      </c>
      <c r="C92" s="40"/>
      <c r="D92" s="41"/>
      <c r="E92" s="28">
        <v>0</v>
      </c>
      <c r="F92" s="29"/>
      <c r="G92" s="29"/>
      <c r="H92" s="30"/>
      <c r="I92" s="28">
        <v>0</v>
      </c>
      <c r="J92" s="29"/>
      <c r="K92" s="29"/>
      <c r="L92" s="29"/>
      <c r="M92" s="30"/>
      <c r="N92" s="28">
        <v>0</v>
      </c>
      <c r="O92" s="29"/>
      <c r="P92" s="29"/>
      <c r="Q92" s="29"/>
      <c r="R92" s="29"/>
      <c r="S92" s="29"/>
      <c r="T92" s="30"/>
      <c r="U92" s="28">
        <v>0</v>
      </c>
      <c r="V92" s="29"/>
      <c r="W92" s="29"/>
      <c r="X92" s="29"/>
      <c r="Y92" s="29"/>
      <c r="Z92" s="29"/>
      <c r="AA92" s="30"/>
      <c r="AB92" s="28">
        <v>0</v>
      </c>
      <c r="AC92" s="29"/>
      <c r="AD92" s="29"/>
      <c r="AE92" s="29"/>
      <c r="AF92" s="29"/>
      <c r="AG92" s="30"/>
      <c r="AH92" s="28">
        <v>0</v>
      </c>
      <c r="AI92" s="29"/>
      <c r="AJ92" s="29"/>
      <c r="AK92" s="29"/>
      <c r="AL92" s="29"/>
      <c r="AM92" s="29"/>
      <c r="AN92" s="30"/>
      <c r="AO92" s="28">
        <v>0</v>
      </c>
      <c r="AP92" s="29"/>
      <c r="AQ92" s="29"/>
      <c r="AR92" s="29"/>
      <c r="AS92" s="30"/>
      <c r="AT92" s="42">
        <f t="shared" si="7"/>
        <v>0</v>
      </c>
      <c r="AU92" s="43"/>
      <c r="AV92" s="43"/>
      <c r="AW92" s="44"/>
    </row>
    <row r="93" s="25" customFormat="1" ht="15.75" customHeight="1">
      <c r="A93" s="38"/>
      <c r="B93" s="39" t="s">
        <v>150</v>
      </c>
      <c r="C93" s="40"/>
      <c r="D93" s="41"/>
      <c r="E93" s="28">
        <v>0</v>
      </c>
      <c r="F93" s="29"/>
      <c r="G93" s="29"/>
      <c r="H93" s="30"/>
      <c r="I93" s="28">
        <v>0</v>
      </c>
      <c r="J93" s="29"/>
      <c r="K93" s="29"/>
      <c r="L93" s="29"/>
      <c r="M93" s="30"/>
      <c r="N93" s="28">
        <v>0</v>
      </c>
      <c r="O93" s="29"/>
      <c r="P93" s="29"/>
      <c r="Q93" s="29"/>
      <c r="R93" s="29"/>
      <c r="S93" s="29"/>
      <c r="T93" s="30"/>
      <c r="U93" s="28">
        <v>0</v>
      </c>
      <c r="V93" s="29"/>
      <c r="W93" s="29"/>
      <c r="X93" s="29"/>
      <c r="Y93" s="29"/>
      <c r="Z93" s="29"/>
      <c r="AA93" s="30"/>
      <c r="AB93" s="28">
        <v>0</v>
      </c>
      <c r="AC93" s="29"/>
      <c r="AD93" s="29"/>
      <c r="AE93" s="29"/>
      <c r="AF93" s="29"/>
      <c r="AG93" s="30"/>
      <c r="AH93" s="28">
        <v>0</v>
      </c>
      <c r="AI93" s="29"/>
      <c r="AJ93" s="29"/>
      <c r="AK93" s="29"/>
      <c r="AL93" s="29"/>
      <c r="AM93" s="29"/>
      <c r="AN93" s="30"/>
      <c r="AO93" s="28">
        <v>0</v>
      </c>
      <c r="AP93" s="29"/>
      <c r="AQ93" s="29"/>
      <c r="AR93" s="29"/>
      <c r="AS93" s="30"/>
      <c r="AT93" s="42">
        <f t="shared" si="7"/>
        <v>0</v>
      </c>
      <c r="AU93" s="43"/>
      <c r="AV93" s="43"/>
      <c r="AW93" s="44"/>
    </row>
    <row r="94" s="19" customFormat="1" ht="78.75" customHeight="1">
      <c r="B94" s="20" t="s">
        <v>153</v>
      </c>
      <c r="C94" s="20"/>
      <c r="D94" s="20"/>
      <c r="E94" s="21">
        <f>39392.57+101812.47</f>
        <v>141205.04000000001</v>
      </c>
      <c r="F94" s="21"/>
      <c r="G94" s="21"/>
      <c r="H94" s="21"/>
      <c r="I94" s="21" t="s">
        <v>154</v>
      </c>
      <c r="J94" s="21"/>
      <c r="K94" s="21"/>
      <c r="L94" s="21"/>
      <c r="M94" s="21"/>
      <c r="N94" s="21" t="s">
        <v>154</v>
      </c>
      <c r="O94" s="21"/>
      <c r="P94" s="21"/>
      <c r="Q94" s="21"/>
      <c r="R94" s="21"/>
      <c r="S94" s="21"/>
      <c r="T94" s="21"/>
      <c r="U94" s="21" t="s">
        <v>154</v>
      </c>
      <c r="V94" s="21"/>
      <c r="W94" s="21"/>
      <c r="X94" s="21"/>
      <c r="Y94" s="21"/>
      <c r="Z94" s="21"/>
      <c r="AA94" s="21"/>
      <c r="AB94" s="21" t="s">
        <v>154</v>
      </c>
      <c r="AC94" s="21"/>
      <c r="AD94" s="21"/>
      <c r="AE94" s="21"/>
      <c r="AF94" s="21"/>
      <c r="AG94" s="21"/>
      <c r="AH94" s="21" t="s">
        <v>154</v>
      </c>
      <c r="AI94" s="21"/>
      <c r="AJ94" s="21"/>
      <c r="AK94" s="21"/>
      <c r="AL94" s="21"/>
      <c r="AM94" s="21"/>
      <c r="AN94" s="21"/>
      <c r="AO94" s="21" t="s">
        <v>154</v>
      </c>
      <c r="AP94" s="21"/>
      <c r="AQ94" s="21"/>
      <c r="AR94" s="21"/>
      <c r="AS94" s="21"/>
      <c r="AT94" s="21">
        <f t="shared" ref="AT94:AT103" si="8">E94</f>
        <v>141205.04000000001</v>
      </c>
      <c r="AU94" s="21"/>
      <c r="AV94" s="21"/>
      <c r="AW94" s="21"/>
    </row>
    <row r="95" s="25" customFormat="1" ht="31.5" customHeight="1">
      <c r="B95" s="26" t="s">
        <v>141</v>
      </c>
      <c r="C95" s="26"/>
      <c r="D95" s="26"/>
      <c r="E95" s="27">
        <f>E98</f>
        <v>140512.95000000001</v>
      </c>
      <c r="F95" s="27"/>
      <c r="G95" s="27"/>
      <c r="H95" s="27"/>
      <c r="I95" s="27" t="s">
        <v>154</v>
      </c>
      <c r="J95" s="27"/>
      <c r="K95" s="27"/>
      <c r="L95" s="27"/>
      <c r="M95" s="27"/>
      <c r="N95" s="27" t="s">
        <v>154</v>
      </c>
      <c r="O95" s="27"/>
      <c r="P95" s="27"/>
      <c r="Q95" s="27"/>
      <c r="R95" s="27"/>
      <c r="S95" s="27"/>
      <c r="T95" s="27"/>
      <c r="U95" s="27" t="s">
        <v>154</v>
      </c>
      <c r="V95" s="27"/>
      <c r="W95" s="27"/>
      <c r="X95" s="27"/>
      <c r="Y95" s="27"/>
      <c r="Z95" s="27"/>
      <c r="AA95" s="27"/>
      <c r="AB95" s="27" t="s">
        <v>154</v>
      </c>
      <c r="AC95" s="27"/>
      <c r="AD95" s="27"/>
      <c r="AE95" s="27"/>
      <c r="AF95" s="27"/>
      <c r="AG95" s="27"/>
      <c r="AH95" s="27" t="s">
        <v>154</v>
      </c>
      <c r="AI95" s="27"/>
      <c r="AJ95" s="27"/>
      <c r="AK95" s="27"/>
      <c r="AL95" s="27"/>
      <c r="AM95" s="27"/>
      <c r="AN95" s="27"/>
      <c r="AO95" s="27" t="s">
        <v>154</v>
      </c>
      <c r="AP95" s="27"/>
      <c r="AQ95" s="27"/>
      <c r="AR95" s="27"/>
      <c r="AS95" s="27"/>
      <c r="AT95" s="31">
        <f t="shared" si="8"/>
        <v>140512.95000000001</v>
      </c>
      <c r="AU95" s="31"/>
      <c r="AV95" s="31"/>
      <c r="AW95" s="31"/>
    </row>
    <row r="96" s="25" customFormat="1" ht="31.5" customHeight="1">
      <c r="B96" s="26" t="s">
        <v>142</v>
      </c>
      <c r="C96" s="26"/>
      <c r="D96" s="26"/>
      <c r="E96" s="27" t="s">
        <v>143</v>
      </c>
      <c r="F96" s="27"/>
      <c r="G96" s="27"/>
      <c r="H96" s="27"/>
      <c r="I96" s="27" t="s">
        <v>154</v>
      </c>
      <c r="J96" s="27"/>
      <c r="K96" s="27"/>
      <c r="L96" s="27"/>
      <c r="M96" s="27"/>
      <c r="N96" s="27" t="s">
        <v>154</v>
      </c>
      <c r="O96" s="27"/>
      <c r="P96" s="27"/>
      <c r="Q96" s="27"/>
      <c r="R96" s="27"/>
      <c r="S96" s="27"/>
      <c r="T96" s="27"/>
      <c r="U96" s="27" t="s">
        <v>154</v>
      </c>
      <c r="V96" s="27"/>
      <c r="W96" s="27"/>
      <c r="X96" s="27"/>
      <c r="Y96" s="27"/>
      <c r="Z96" s="27"/>
      <c r="AA96" s="27"/>
      <c r="AB96" s="27" t="s">
        <v>154</v>
      </c>
      <c r="AC96" s="27"/>
      <c r="AD96" s="27"/>
      <c r="AE96" s="27"/>
      <c r="AF96" s="27"/>
      <c r="AG96" s="27"/>
      <c r="AH96" s="27" t="s">
        <v>154</v>
      </c>
      <c r="AI96" s="27"/>
      <c r="AJ96" s="27"/>
      <c r="AK96" s="27"/>
      <c r="AL96" s="27"/>
      <c r="AM96" s="27"/>
      <c r="AN96" s="27"/>
      <c r="AO96" s="27" t="s">
        <v>154</v>
      </c>
      <c r="AP96" s="27"/>
      <c r="AQ96" s="27"/>
      <c r="AR96" s="27"/>
      <c r="AS96" s="27"/>
      <c r="AT96" s="31" t="str">
        <f t="shared" si="8"/>
        <v>0,00</v>
      </c>
      <c r="AU96" s="31"/>
      <c r="AV96" s="31"/>
      <c r="AW96" s="31"/>
    </row>
    <row r="97" s="25" customFormat="1" ht="47.25" customHeight="1">
      <c r="B97" s="26" t="s">
        <v>144</v>
      </c>
      <c r="C97" s="26"/>
      <c r="D97" s="26"/>
      <c r="E97" s="27" t="s">
        <v>143</v>
      </c>
      <c r="F97" s="27"/>
      <c r="G97" s="27"/>
      <c r="H97" s="27"/>
      <c r="I97" s="27" t="s">
        <v>154</v>
      </c>
      <c r="J97" s="27"/>
      <c r="K97" s="27"/>
      <c r="L97" s="27"/>
      <c r="M97" s="27"/>
      <c r="N97" s="27" t="s">
        <v>154</v>
      </c>
      <c r="O97" s="27"/>
      <c r="P97" s="27"/>
      <c r="Q97" s="27"/>
      <c r="R97" s="27"/>
      <c r="S97" s="27"/>
      <c r="T97" s="27"/>
      <c r="U97" s="27" t="s">
        <v>154</v>
      </c>
      <c r="V97" s="27"/>
      <c r="W97" s="27"/>
      <c r="X97" s="27"/>
      <c r="Y97" s="27"/>
      <c r="Z97" s="27"/>
      <c r="AA97" s="27"/>
      <c r="AB97" s="27" t="s">
        <v>154</v>
      </c>
      <c r="AC97" s="27"/>
      <c r="AD97" s="27"/>
      <c r="AE97" s="27"/>
      <c r="AF97" s="27"/>
      <c r="AG97" s="27"/>
      <c r="AH97" s="27" t="s">
        <v>154</v>
      </c>
      <c r="AI97" s="27"/>
      <c r="AJ97" s="27"/>
      <c r="AK97" s="27"/>
      <c r="AL97" s="27"/>
      <c r="AM97" s="27"/>
      <c r="AN97" s="27"/>
      <c r="AO97" s="27" t="s">
        <v>154</v>
      </c>
      <c r="AP97" s="27"/>
      <c r="AQ97" s="27"/>
      <c r="AR97" s="27"/>
      <c r="AS97" s="27"/>
      <c r="AT97" s="31" t="str">
        <f t="shared" si="8"/>
        <v>0,00</v>
      </c>
      <c r="AU97" s="31"/>
      <c r="AV97" s="31"/>
      <c r="AW97" s="31"/>
    </row>
    <row r="98" s="25" customFormat="1" ht="31.5" customHeight="1">
      <c r="B98" s="26" t="s">
        <v>145</v>
      </c>
      <c r="C98" s="26"/>
      <c r="D98" s="26"/>
      <c r="E98" s="27">
        <f>38866.65+101646.3</f>
        <v>140512.95000000001</v>
      </c>
      <c r="F98" s="27"/>
      <c r="G98" s="27"/>
      <c r="H98" s="27"/>
      <c r="I98" s="27" t="s">
        <v>154</v>
      </c>
      <c r="J98" s="27"/>
      <c r="K98" s="27"/>
      <c r="L98" s="27"/>
      <c r="M98" s="27"/>
      <c r="N98" s="27" t="s">
        <v>154</v>
      </c>
      <c r="O98" s="27"/>
      <c r="P98" s="27"/>
      <c r="Q98" s="27"/>
      <c r="R98" s="27"/>
      <c r="S98" s="27"/>
      <c r="T98" s="27"/>
      <c r="U98" s="27" t="s">
        <v>154</v>
      </c>
      <c r="V98" s="27"/>
      <c r="W98" s="27"/>
      <c r="X98" s="27"/>
      <c r="Y98" s="27"/>
      <c r="Z98" s="27"/>
      <c r="AA98" s="27"/>
      <c r="AB98" s="27" t="s">
        <v>154</v>
      </c>
      <c r="AC98" s="27"/>
      <c r="AD98" s="27"/>
      <c r="AE98" s="27"/>
      <c r="AF98" s="27"/>
      <c r="AG98" s="27"/>
      <c r="AH98" s="27" t="s">
        <v>154</v>
      </c>
      <c r="AI98" s="27"/>
      <c r="AJ98" s="27"/>
      <c r="AK98" s="27"/>
      <c r="AL98" s="27"/>
      <c r="AM98" s="27"/>
      <c r="AN98" s="27"/>
      <c r="AO98" s="27" t="s">
        <v>154</v>
      </c>
      <c r="AP98" s="27"/>
      <c r="AQ98" s="27"/>
      <c r="AR98" s="27"/>
      <c r="AS98" s="27"/>
      <c r="AT98" s="31">
        <f t="shared" si="8"/>
        <v>140512.95000000001</v>
      </c>
      <c r="AU98" s="31"/>
      <c r="AV98" s="31"/>
      <c r="AW98" s="31"/>
    </row>
    <row r="99" s="25" customFormat="1" ht="78.75" customHeight="1">
      <c r="B99" s="26" t="s">
        <v>146</v>
      </c>
      <c r="C99" s="26"/>
      <c r="D99" s="26"/>
      <c r="E99" s="27" t="s">
        <v>143</v>
      </c>
      <c r="F99" s="27"/>
      <c r="G99" s="27"/>
      <c r="H99" s="27"/>
      <c r="I99" s="27" t="s">
        <v>154</v>
      </c>
      <c r="J99" s="27"/>
      <c r="K99" s="27"/>
      <c r="L99" s="27"/>
      <c r="M99" s="27"/>
      <c r="N99" s="27" t="s">
        <v>154</v>
      </c>
      <c r="O99" s="27"/>
      <c r="P99" s="27"/>
      <c r="Q99" s="27"/>
      <c r="R99" s="27"/>
      <c r="S99" s="27"/>
      <c r="T99" s="27"/>
      <c r="U99" s="27" t="s">
        <v>154</v>
      </c>
      <c r="V99" s="27"/>
      <c r="W99" s="27"/>
      <c r="X99" s="27"/>
      <c r="Y99" s="27"/>
      <c r="Z99" s="27"/>
      <c r="AA99" s="27"/>
      <c r="AB99" s="27" t="s">
        <v>154</v>
      </c>
      <c r="AC99" s="27"/>
      <c r="AD99" s="27"/>
      <c r="AE99" s="27"/>
      <c r="AF99" s="27"/>
      <c r="AG99" s="27"/>
      <c r="AH99" s="27" t="s">
        <v>154</v>
      </c>
      <c r="AI99" s="27"/>
      <c r="AJ99" s="27"/>
      <c r="AK99" s="27"/>
      <c r="AL99" s="27"/>
      <c r="AM99" s="27"/>
      <c r="AN99" s="27"/>
      <c r="AO99" s="27" t="s">
        <v>154</v>
      </c>
      <c r="AP99" s="27"/>
      <c r="AQ99" s="27"/>
      <c r="AR99" s="27"/>
      <c r="AS99" s="27"/>
      <c r="AT99" s="31" t="str">
        <f t="shared" si="8"/>
        <v>0,00</v>
      </c>
      <c r="AU99" s="31"/>
      <c r="AV99" s="31"/>
      <c r="AW99" s="31"/>
    </row>
    <row r="100" s="25" customFormat="1" ht="60" customHeight="1">
      <c r="B100" s="26" t="s">
        <v>147</v>
      </c>
      <c r="C100" s="26"/>
      <c r="D100" s="26"/>
      <c r="E100" s="27" t="s">
        <v>143</v>
      </c>
      <c r="F100" s="27"/>
      <c r="G100" s="27"/>
      <c r="H100" s="27"/>
      <c r="I100" s="27" t="s">
        <v>154</v>
      </c>
      <c r="J100" s="27"/>
      <c r="K100" s="27"/>
      <c r="L100" s="27"/>
      <c r="M100" s="27"/>
      <c r="N100" s="27" t="s">
        <v>154</v>
      </c>
      <c r="O100" s="27"/>
      <c r="P100" s="27"/>
      <c r="Q100" s="27"/>
      <c r="R100" s="27"/>
      <c r="S100" s="27"/>
      <c r="T100" s="27"/>
      <c r="U100" s="27" t="s">
        <v>154</v>
      </c>
      <c r="V100" s="27"/>
      <c r="W100" s="27"/>
      <c r="X100" s="27"/>
      <c r="Y100" s="27"/>
      <c r="Z100" s="27"/>
      <c r="AA100" s="27"/>
      <c r="AB100" s="27" t="s">
        <v>154</v>
      </c>
      <c r="AC100" s="27"/>
      <c r="AD100" s="27"/>
      <c r="AE100" s="27"/>
      <c r="AF100" s="27"/>
      <c r="AG100" s="27"/>
      <c r="AH100" s="27" t="s">
        <v>154</v>
      </c>
      <c r="AI100" s="27"/>
      <c r="AJ100" s="27"/>
      <c r="AK100" s="27"/>
      <c r="AL100" s="27"/>
      <c r="AM100" s="27"/>
      <c r="AN100" s="27"/>
      <c r="AO100" s="27" t="s">
        <v>154</v>
      </c>
      <c r="AP100" s="27"/>
      <c r="AQ100" s="27"/>
      <c r="AR100" s="27"/>
      <c r="AS100" s="27"/>
      <c r="AT100" s="31" t="str">
        <f t="shared" si="8"/>
        <v>0,00</v>
      </c>
      <c r="AU100" s="31"/>
      <c r="AV100" s="31"/>
      <c r="AW100" s="31"/>
    </row>
    <row r="101" s="25" customFormat="1" ht="31.5" customHeight="1">
      <c r="B101" s="26" t="s">
        <v>148</v>
      </c>
      <c r="C101" s="26"/>
      <c r="D101" s="26"/>
      <c r="E101" s="27">
        <f>E94</f>
        <v>141205.04000000001</v>
      </c>
      <c r="F101" s="27"/>
      <c r="G101" s="27"/>
      <c r="H101" s="27"/>
      <c r="I101" s="27" t="s">
        <v>154</v>
      </c>
      <c r="J101" s="27"/>
      <c r="K101" s="27"/>
      <c r="L101" s="27"/>
      <c r="M101" s="27"/>
      <c r="N101" s="27" t="s">
        <v>154</v>
      </c>
      <c r="O101" s="27"/>
      <c r="P101" s="27"/>
      <c r="Q101" s="27"/>
      <c r="R101" s="27"/>
      <c r="S101" s="27"/>
      <c r="T101" s="27"/>
      <c r="U101" s="27" t="s">
        <v>154</v>
      </c>
      <c r="V101" s="27"/>
      <c r="W101" s="27"/>
      <c r="X101" s="27"/>
      <c r="Y101" s="27"/>
      <c r="Z101" s="27"/>
      <c r="AA101" s="27"/>
      <c r="AB101" s="27" t="s">
        <v>154</v>
      </c>
      <c r="AC101" s="27"/>
      <c r="AD101" s="27"/>
      <c r="AE101" s="27"/>
      <c r="AF101" s="27"/>
      <c r="AG101" s="27"/>
      <c r="AH101" s="27" t="s">
        <v>154</v>
      </c>
      <c r="AI101" s="27"/>
      <c r="AJ101" s="27"/>
      <c r="AK101" s="27"/>
      <c r="AL101" s="27"/>
      <c r="AM101" s="27"/>
      <c r="AN101" s="27"/>
      <c r="AO101" s="27" t="s">
        <v>154</v>
      </c>
      <c r="AP101" s="27"/>
      <c r="AQ101" s="27"/>
      <c r="AR101" s="27"/>
      <c r="AS101" s="27"/>
      <c r="AT101" s="31">
        <f t="shared" si="8"/>
        <v>141205.04000000001</v>
      </c>
      <c r="AU101" s="31"/>
      <c r="AV101" s="31"/>
      <c r="AW101" s="31"/>
    </row>
    <row r="102" s="25" customFormat="1" ht="15.75" customHeight="1">
      <c r="B102" s="26" t="s">
        <v>149</v>
      </c>
      <c r="C102" s="26"/>
      <c r="D102" s="26"/>
      <c r="E102" s="27" t="s">
        <v>143</v>
      </c>
      <c r="F102" s="27"/>
      <c r="G102" s="27"/>
      <c r="H102" s="27"/>
      <c r="I102" s="27" t="s">
        <v>154</v>
      </c>
      <c r="J102" s="27"/>
      <c r="K102" s="27"/>
      <c r="L102" s="27"/>
      <c r="M102" s="27"/>
      <c r="N102" s="27" t="s">
        <v>154</v>
      </c>
      <c r="O102" s="27"/>
      <c r="P102" s="27"/>
      <c r="Q102" s="27"/>
      <c r="R102" s="27"/>
      <c r="S102" s="27"/>
      <c r="T102" s="27"/>
      <c r="U102" s="27" t="s">
        <v>154</v>
      </c>
      <c r="V102" s="27"/>
      <c r="W102" s="27"/>
      <c r="X102" s="27"/>
      <c r="Y102" s="27"/>
      <c r="Z102" s="27"/>
      <c r="AA102" s="27"/>
      <c r="AB102" s="27" t="s">
        <v>154</v>
      </c>
      <c r="AC102" s="27"/>
      <c r="AD102" s="27"/>
      <c r="AE102" s="27"/>
      <c r="AF102" s="27"/>
      <c r="AG102" s="27"/>
      <c r="AH102" s="27" t="s">
        <v>154</v>
      </c>
      <c r="AI102" s="27"/>
      <c r="AJ102" s="27"/>
      <c r="AK102" s="27"/>
      <c r="AL102" s="27"/>
      <c r="AM102" s="27"/>
      <c r="AN102" s="27"/>
      <c r="AO102" s="27" t="s">
        <v>154</v>
      </c>
      <c r="AP102" s="27"/>
      <c r="AQ102" s="27"/>
      <c r="AR102" s="27"/>
      <c r="AS102" s="27"/>
      <c r="AT102" s="31" t="str">
        <f t="shared" si="8"/>
        <v>0,00</v>
      </c>
      <c r="AU102" s="31"/>
      <c r="AV102" s="31"/>
      <c r="AW102" s="31"/>
    </row>
    <row r="103" s="25" customFormat="1" ht="15.75" customHeight="1">
      <c r="B103" s="26" t="s">
        <v>150</v>
      </c>
      <c r="C103" s="26"/>
      <c r="D103" s="26"/>
      <c r="E103" s="27" t="s">
        <v>143</v>
      </c>
      <c r="F103" s="27"/>
      <c r="G103" s="27"/>
      <c r="H103" s="27"/>
      <c r="I103" s="27" t="s">
        <v>154</v>
      </c>
      <c r="J103" s="27"/>
      <c r="K103" s="27"/>
      <c r="L103" s="27"/>
      <c r="M103" s="27"/>
      <c r="N103" s="27" t="s">
        <v>154</v>
      </c>
      <c r="O103" s="27"/>
      <c r="P103" s="27"/>
      <c r="Q103" s="27"/>
      <c r="R103" s="27"/>
      <c r="S103" s="27"/>
      <c r="T103" s="27"/>
      <c r="U103" s="27" t="s">
        <v>154</v>
      </c>
      <c r="V103" s="27"/>
      <c r="W103" s="27"/>
      <c r="X103" s="27"/>
      <c r="Y103" s="27"/>
      <c r="Z103" s="27"/>
      <c r="AA103" s="27"/>
      <c r="AB103" s="27" t="s">
        <v>154</v>
      </c>
      <c r="AC103" s="27"/>
      <c r="AD103" s="27"/>
      <c r="AE103" s="27"/>
      <c r="AF103" s="27"/>
      <c r="AG103" s="27"/>
      <c r="AH103" s="27" t="s">
        <v>154</v>
      </c>
      <c r="AI103" s="27"/>
      <c r="AJ103" s="27"/>
      <c r="AK103" s="27"/>
      <c r="AL103" s="27"/>
      <c r="AM103" s="27"/>
      <c r="AN103" s="27"/>
      <c r="AO103" s="27" t="s">
        <v>154</v>
      </c>
      <c r="AP103" s="27"/>
      <c r="AQ103" s="27"/>
      <c r="AR103" s="27"/>
      <c r="AS103" s="27"/>
      <c r="AT103" s="31" t="str">
        <f t="shared" si="8"/>
        <v>0,00</v>
      </c>
      <c r="AU103" s="31"/>
      <c r="AV103" s="31"/>
      <c r="AW103" s="31"/>
    </row>
    <row r="104" s="19" customFormat="1" ht="50.25" customHeight="1">
      <c r="B104" s="35" t="s">
        <v>155</v>
      </c>
      <c r="C104" s="36"/>
      <c r="D104" s="37"/>
      <c r="E104" s="22" t="s">
        <v>154</v>
      </c>
      <c r="F104" s="23"/>
      <c r="G104" s="23"/>
      <c r="H104" s="24"/>
      <c r="I104" s="22">
        <f>I111</f>
        <v>51847.723292887917</v>
      </c>
      <c r="J104" s="23"/>
      <c r="K104" s="23"/>
      <c r="L104" s="23"/>
      <c r="M104" s="24"/>
      <c r="N104" s="22">
        <v>0</v>
      </c>
      <c r="O104" s="23"/>
      <c r="P104" s="23"/>
      <c r="Q104" s="23"/>
      <c r="R104" s="23"/>
      <c r="S104" s="23"/>
      <c r="T104" s="24"/>
      <c r="U104" s="22" t="s">
        <v>143</v>
      </c>
      <c r="V104" s="23"/>
      <c r="W104" s="23"/>
      <c r="X104" s="23"/>
      <c r="Y104" s="23"/>
      <c r="Z104" s="23"/>
      <c r="AA104" s="24"/>
      <c r="AB104" s="22" t="s">
        <v>143</v>
      </c>
      <c r="AC104" s="23"/>
      <c r="AD104" s="23"/>
      <c r="AE104" s="23"/>
      <c r="AF104" s="23"/>
      <c r="AG104" s="24"/>
      <c r="AH104" s="22" t="s">
        <v>143</v>
      </c>
      <c r="AI104" s="23"/>
      <c r="AJ104" s="23"/>
      <c r="AK104" s="23"/>
      <c r="AL104" s="23"/>
      <c r="AM104" s="23"/>
      <c r="AN104" s="24"/>
      <c r="AO104" s="22" t="s">
        <v>143</v>
      </c>
      <c r="AP104" s="23"/>
      <c r="AQ104" s="23"/>
      <c r="AR104" s="23"/>
      <c r="AS104" s="24"/>
      <c r="AT104" s="22">
        <f t="shared" ref="AT104:AT114" si="9">I104</f>
        <v>51847.723292887917</v>
      </c>
      <c r="AU104" s="23"/>
      <c r="AV104" s="23"/>
      <c r="AW104" s="24"/>
    </row>
    <row r="105" s="25" customFormat="1" ht="33.75" customHeight="1">
      <c r="B105" s="39" t="s">
        <v>141</v>
      </c>
      <c r="C105" s="40"/>
      <c r="D105" s="41"/>
      <c r="E105" s="28" t="s">
        <v>154</v>
      </c>
      <c r="F105" s="29"/>
      <c r="G105" s="29"/>
      <c r="H105" s="30"/>
      <c r="I105" s="28">
        <f>24977.3+16276.7+9932</f>
        <v>51186</v>
      </c>
      <c r="J105" s="29"/>
      <c r="K105" s="29"/>
      <c r="L105" s="29"/>
      <c r="M105" s="30"/>
      <c r="N105" s="28">
        <v>0</v>
      </c>
      <c r="O105" s="29"/>
      <c r="P105" s="29"/>
      <c r="Q105" s="29"/>
      <c r="R105" s="29"/>
      <c r="S105" s="29"/>
      <c r="T105" s="30"/>
      <c r="U105" s="28" t="s">
        <v>143</v>
      </c>
      <c r="V105" s="29"/>
      <c r="W105" s="29"/>
      <c r="X105" s="29"/>
      <c r="Y105" s="29"/>
      <c r="Z105" s="29"/>
      <c r="AA105" s="30"/>
      <c r="AB105" s="28" t="s">
        <v>143</v>
      </c>
      <c r="AC105" s="29"/>
      <c r="AD105" s="29"/>
      <c r="AE105" s="29"/>
      <c r="AF105" s="29"/>
      <c r="AG105" s="30"/>
      <c r="AH105" s="28" t="s">
        <v>143</v>
      </c>
      <c r="AI105" s="29"/>
      <c r="AJ105" s="29"/>
      <c r="AK105" s="29"/>
      <c r="AL105" s="29"/>
      <c r="AM105" s="29"/>
      <c r="AN105" s="30"/>
      <c r="AO105" s="28" t="s">
        <v>143</v>
      </c>
      <c r="AP105" s="29"/>
      <c r="AQ105" s="29"/>
      <c r="AR105" s="29"/>
      <c r="AS105" s="30"/>
      <c r="AT105" s="42">
        <f t="shared" si="9"/>
        <v>51186</v>
      </c>
      <c r="AU105" s="43"/>
      <c r="AV105" s="43"/>
      <c r="AW105" s="44"/>
    </row>
    <row r="106" s="25" customFormat="1" ht="31.5" customHeight="1">
      <c r="B106" s="39" t="s">
        <v>142</v>
      </c>
      <c r="C106" s="40"/>
      <c r="D106" s="41"/>
      <c r="E106" s="28" t="s">
        <v>154</v>
      </c>
      <c r="F106" s="29"/>
      <c r="G106" s="29"/>
      <c r="H106" s="30"/>
      <c r="I106" s="28" t="s">
        <v>143</v>
      </c>
      <c r="J106" s="29"/>
      <c r="K106" s="29"/>
      <c r="L106" s="29"/>
      <c r="M106" s="30"/>
      <c r="N106" s="28" t="s">
        <v>143</v>
      </c>
      <c r="O106" s="29"/>
      <c r="P106" s="29"/>
      <c r="Q106" s="29"/>
      <c r="R106" s="29"/>
      <c r="S106" s="29"/>
      <c r="T106" s="30"/>
      <c r="U106" s="28" t="s">
        <v>143</v>
      </c>
      <c r="V106" s="29"/>
      <c r="W106" s="29"/>
      <c r="X106" s="29"/>
      <c r="Y106" s="29"/>
      <c r="Z106" s="29"/>
      <c r="AA106" s="30"/>
      <c r="AB106" s="28" t="s">
        <v>143</v>
      </c>
      <c r="AC106" s="29"/>
      <c r="AD106" s="29"/>
      <c r="AE106" s="29"/>
      <c r="AF106" s="29"/>
      <c r="AG106" s="30"/>
      <c r="AH106" s="28" t="s">
        <v>143</v>
      </c>
      <c r="AI106" s="29"/>
      <c r="AJ106" s="29"/>
      <c r="AK106" s="29"/>
      <c r="AL106" s="29"/>
      <c r="AM106" s="29"/>
      <c r="AN106" s="30"/>
      <c r="AO106" s="28" t="s">
        <v>143</v>
      </c>
      <c r="AP106" s="29"/>
      <c r="AQ106" s="29"/>
      <c r="AR106" s="29"/>
      <c r="AS106" s="30"/>
      <c r="AT106" s="42" t="str">
        <f t="shared" si="9"/>
        <v>0,00</v>
      </c>
      <c r="AU106" s="43"/>
      <c r="AV106" s="43"/>
      <c r="AW106" s="44"/>
    </row>
    <row r="107" s="25" customFormat="1" ht="31.5" customHeight="1">
      <c r="B107" s="39" t="s">
        <v>144</v>
      </c>
      <c r="C107" s="40"/>
      <c r="D107" s="41"/>
      <c r="E107" s="28" t="s">
        <v>154</v>
      </c>
      <c r="F107" s="29"/>
      <c r="G107" s="29"/>
      <c r="H107" s="30"/>
      <c r="I107" s="28" t="s">
        <v>143</v>
      </c>
      <c r="J107" s="29"/>
      <c r="K107" s="29"/>
      <c r="L107" s="29"/>
      <c r="M107" s="30"/>
      <c r="N107" s="28" t="s">
        <v>143</v>
      </c>
      <c r="O107" s="29"/>
      <c r="P107" s="29"/>
      <c r="Q107" s="29"/>
      <c r="R107" s="29"/>
      <c r="S107" s="29"/>
      <c r="T107" s="30"/>
      <c r="U107" s="28" t="s">
        <v>143</v>
      </c>
      <c r="V107" s="29"/>
      <c r="W107" s="29"/>
      <c r="X107" s="29"/>
      <c r="Y107" s="29"/>
      <c r="Z107" s="29"/>
      <c r="AA107" s="30"/>
      <c r="AB107" s="28" t="s">
        <v>143</v>
      </c>
      <c r="AC107" s="29"/>
      <c r="AD107" s="29"/>
      <c r="AE107" s="29"/>
      <c r="AF107" s="29"/>
      <c r="AG107" s="30"/>
      <c r="AH107" s="28" t="s">
        <v>143</v>
      </c>
      <c r="AI107" s="29"/>
      <c r="AJ107" s="29"/>
      <c r="AK107" s="29"/>
      <c r="AL107" s="29"/>
      <c r="AM107" s="29"/>
      <c r="AN107" s="30"/>
      <c r="AO107" s="28" t="s">
        <v>143</v>
      </c>
      <c r="AP107" s="29"/>
      <c r="AQ107" s="29"/>
      <c r="AR107" s="29"/>
      <c r="AS107" s="30"/>
      <c r="AT107" s="42" t="str">
        <f t="shared" si="9"/>
        <v>0,00</v>
      </c>
      <c r="AU107" s="43"/>
      <c r="AV107" s="43"/>
      <c r="AW107" s="44"/>
    </row>
    <row r="108" s="25" customFormat="1" ht="24.75" customHeight="1">
      <c r="B108" s="39" t="s">
        <v>145</v>
      </c>
      <c r="C108" s="40"/>
      <c r="D108" s="41"/>
      <c r="E108" s="28" t="s">
        <v>154</v>
      </c>
      <c r="F108" s="29"/>
      <c r="G108" s="29"/>
      <c r="H108" s="30"/>
      <c r="I108" s="28">
        <f>I105</f>
        <v>51186</v>
      </c>
      <c r="J108" s="29"/>
      <c r="K108" s="29"/>
      <c r="L108" s="29"/>
      <c r="M108" s="30"/>
      <c r="N108" s="28">
        <v>0</v>
      </c>
      <c r="O108" s="29"/>
      <c r="P108" s="29"/>
      <c r="Q108" s="29"/>
      <c r="R108" s="29"/>
      <c r="S108" s="29"/>
      <c r="T108" s="30"/>
      <c r="U108" s="28" t="s">
        <v>143</v>
      </c>
      <c r="V108" s="29"/>
      <c r="W108" s="29"/>
      <c r="X108" s="29"/>
      <c r="Y108" s="29"/>
      <c r="Z108" s="29"/>
      <c r="AA108" s="30"/>
      <c r="AB108" s="28" t="s">
        <v>143</v>
      </c>
      <c r="AC108" s="29"/>
      <c r="AD108" s="29"/>
      <c r="AE108" s="29"/>
      <c r="AF108" s="29"/>
      <c r="AG108" s="30"/>
      <c r="AH108" s="28" t="s">
        <v>143</v>
      </c>
      <c r="AI108" s="29"/>
      <c r="AJ108" s="29"/>
      <c r="AK108" s="29"/>
      <c r="AL108" s="29"/>
      <c r="AM108" s="29"/>
      <c r="AN108" s="30"/>
      <c r="AO108" s="28" t="s">
        <v>143</v>
      </c>
      <c r="AP108" s="29"/>
      <c r="AQ108" s="29"/>
      <c r="AR108" s="29"/>
      <c r="AS108" s="30"/>
      <c r="AT108" s="42">
        <f t="shared" si="9"/>
        <v>51186</v>
      </c>
      <c r="AU108" s="43"/>
      <c r="AV108" s="43"/>
      <c r="AW108" s="44"/>
    </row>
    <row r="109" s="25" customFormat="1" ht="31.5" customHeight="1">
      <c r="B109" s="39" t="s">
        <v>146</v>
      </c>
      <c r="C109" s="40"/>
      <c r="D109" s="41"/>
      <c r="E109" s="28" t="s">
        <v>154</v>
      </c>
      <c r="F109" s="29"/>
      <c r="G109" s="29"/>
      <c r="H109" s="30"/>
      <c r="I109" s="28" t="s">
        <v>143</v>
      </c>
      <c r="J109" s="29"/>
      <c r="K109" s="29"/>
      <c r="L109" s="29"/>
      <c r="M109" s="30"/>
      <c r="N109" s="28" t="s">
        <v>143</v>
      </c>
      <c r="O109" s="29"/>
      <c r="P109" s="29"/>
      <c r="Q109" s="29"/>
      <c r="R109" s="29"/>
      <c r="S109" s="29"/>
      <c r="T109" s="30"/>
      <c r="U109" s="28" t="s">
        <v>143</v>
      </c>
      <c r="V109" s="29"/>
      <c r="W109" s="29"/>
      <c r="X109" s="29"/>
      <c r="Y109" s="29"/>
      <c r="Z109" s="29"/>
      <c r="AA109" s="30"/>
      <c r="AB109" s="28" t="s">
        <v>143</v>
      </c>
      <c r="AC109" s="29"/>
      <c r="AD109" s="29"/>
      <c r="AE109" s="29"/>
      <c r="AF109" s="29"/>
      <c r="AG109" s="30"/>
      <c r="AH109" s="28" t="s">
        <v>143</v>
      </c>
      <c r="AI109" s="29"/>
      <c r="AJ109" s="29"/>
      <c r="AK109" s="29"/>
      <c r="AL109" s="29"/>
      <c r="AM109" s="29"/>
      <c r="AN109" s="30"/>
      <c r="AO109" s="28" t="s">
        <v>143</v>
      </c>
      <c r="AP109" s="29"/>
      <c r="AQ109" s="29"/>
      <c r="AR109" s="29"/>
      <c r="AS109" s="30"/>
      <c r="AT109" s="42" t="str">
        <f t="shared" si="9"/>
        <v>0,00</v>
      </c>
      <c r="AU109" s="43"/>
      <c r="AV109" s="43"/>
      <c r="AW109" s="44"/>
    </row>
    <row r="110" s="25" customFormat="1" ht="52.5" customHeight="1">
      <c r="B110" s="39" t="s">
        <v>147</v>
      </c>
      <c r="C110" s="40"/>
      <c r="D110" s="41"/>
      <c r="E110" s="28" t="s">
        <v>154</v>
      </c>
      <c r="F110" s="29"/>
      <c r="G110" s="29"/>
      <c r="H110" s="30"/>
      <c r="I110" s="28" t="s">
        <v>143</v>
      </c>
      <c r="J110" s="29"/>
      <c r="K110" s="29"/>
      <c r="L110" s="29"/>
      <c r="M110" s="30"/>
      <c r="N110" s="28" t="s">
        <v>143</v>
      </c>
      <c r="O110" s="29"/>
      <c r="P110" s="29"/>
      <c r="Q110" s="29"/>
      <c r="R110" s="29"/>
      <c r="S110" s="29"/>
      <c r="T110" s="30"/>
      <c r="U110" s="28" t="s">
        <v>143</v>
      </c>
      <c r="V110" s="29"/>
      <c r="W110" s="29"/>
      <c r="X110" s="29"/>
      <c r="Y110" s="29"/>
      <c r="Z110" s="29"/>
      <c r="AA110" s="30"/>
      <c r="AB110" s="28" t="s">
        <v>143</v>
      </c>
      <c r="AC110" s="29"/>
      <c r="AD110" s="29"/>
      <c r="AE110" s="29"/>
      <c r="AF110" s="29"/>
      <c r="AG110" s="30"/>
      <c r="AH110" s="28" t="s">
        <v>143</v>
      </c>
      <c r="AI110" s="29"/>
      <c r="AJ110" s="29"/>
      <c r="AK110" s="29"/>
      <c r="AL110" s="29"/>
      <c r="AM110" s="29"/>
      <c r="AN110" s="30"/>
      <c r="AO110" s="28" t="s">
        <v>143</v>
      </c>
      <c r="AP110" s="29"/>
      <c r="AQ110" s="29"/>
      <c r="AR110" s="29"/>
      <c r="AS110" s="30"/>
      <c r="AT110" s="42" t="str">
        <f t="shared" si="9"/>
        <v>0,00</v>
      </c>
      <c r="AU110" s="43"/>
      <c r="AV110" s="43"/>
      <c r="AW110" s="44"/>
    </row>
    <row r="111" s="25" customFormat="1" ht="52.5" customHeight="1">
      <c r="B111" s="39" t="s">
        <v>148</v>
      </c>
      <c r="C111" s="40"/>
      <c r="D111" s="41"/>
      <c r="E111" s="28" t="s">
        <v>154</v>
      </c>
      <c r="F111" s="29"/>
      <c r="G111" s="29"/>
      <c r="H111" s="30"/>
      <c r="I111" s="28">
        <f>(24977.3*100/98.5)+(16276.7*100/98.9)+(9932*100/99)</f>
        <v>51847.723292887917</v>
      </c>
      <c r="J111" s="29"/>
      <c r="K111" s="29"/>
      <c r="L111" s="29"/>
      <c r="M111" s="30"/>
      <c r="N111" s="28">
        <v>0</v>
      </c>
      <c r="O111" s="29"/>
      <c r="P111" s="29"/>
      <c r="Q111" s="29"/>
      <c r="R111" s="29"/>
      <c r="S111" s="29"/>
      <c r="T111" s="30"/>
      <c r="U111" s="28" t="s">
        <v>143</v>
      </c>
      <c r="V111" s="29"/>
      <c r="W111" s="29"/>
      <c r="X111" s="29"/>
      <c r="Y111" s="29"/>
      <c r="Z111" s="29"/>
      <c r="AA111" s="30"/>
      <c r="AB111" s="28" t="s">
        <v>143</v>
      </c>
      <c r="AC111" s="29"/>
      <c r="AD111" s="29"/>
      <c r="AE111" s="29"/>
      <c r="AF111" s="29"/>
      <c r="AG111" s="30"/>
      <c r="AH111" s="28" t="s">
        <v>143</v>
      </c>
      <c r="AI111" s="29"/>
      <c r="AJ111" s="29"/>
      <c r="AK111" s="29"/>
      <c r="AL111" s="29"/>
      <c r="AM111" s="29"/>
      <c r="AN111" s="30"/>
      <c r="AO111" s="28" t="s">
        <v>143</v>
      </c>
      <c r="AP111" s="29"/>
      <c r="AQ111" s="29"/>
      <c r="AR111" s="29"/>
      <c r="AS111" s="30"/>
      <c r="AT111" s="42">
        <f t="shared" si="9"/>
        <v>51847.723292887917</v>
      </c>
      <c r="AU111" s="43"/>
      <c r="AV111" s="43"/>
      <c r="AW111" s="44"/>
    </row>
    <row r="112" s="25" customFormat="1" ht="31.5" customHeight="1">
      <c r="B112" s="39" t="s">
        <v>149</v>
      </c>
      <c r="C112" s="40"/>
      <c r="D112" s="41"/>
      <c r="E112" s="28" t="s">
        <v>154</v>
      </c>
      <c r="F112" s="29"/>
      <c r="G112" s="29"/>
      <c r="H112" s="30"/>
      <c r="I112" s="28" t="s">
        <v>143</v>
      </c>
      <c r="J112" s="29"/>
      <c r="K112" s="29"/>
      <c r="L112" s="29"/>
      <c r="M112" s="30"/>
      <c r="N112" s="28" t="s">
        <v>143</v>
      </c>
      <c r="O112" s="29"/>
      <c r="P112" s="29"/>
      <c r="Q112" s="29"/>
      <c r="R112" s="29"/>
      <c r="S112" s="29"/>
      <c r="T112" s="30"/>
      <c r="U112" s="28" t="s">
        <v>143</v>
      </c>
      <c r="V112" s="29"/>
      <c r="W112" s="29"/>
      <c r="X112" s="29"/>
      <c r="Y112" s="29"/>
      <c r="Z112" s="29"/>
      <c r="AA112" s="30"/>
      <c r="AB112" s="28" t="s">
        <v>143</v>
      </c>
      <c r="AC112" s="29"/>
      <c r="AD112" s="29"/>
      <c r="AE112" s="29"/>
      <c r="AF112" s="29"/>
      <c r="AG112" s="30"/>
      <c r="AH112" s="28" t="s">
        <v>143</v>
      </c>
      <c r="AI112" s="29"/>
      <c r="AJ112" s="29"/>
      <c r="AK112" s="29"/>
      <c r="AL112" s="29"/>
      <c r="AM112" s="29"/>
      <c r="AN112" s="30"/>
      <c r="AO112" s="28" t="s">
        <v>143</v>
      </c>
      <c r="AP112" s="29"/>
      <c r="AQ112" s="29"/>
      <c r="AR112" s="29"/>
      <c r="AS112" s="30"/>
      <c r="AT112" s="42" t="str">
        <f t="shared" si="9"/>
        <v>0,00</v>
      </c>
      <c r="AU112" s="43"/>
      <c r="AV112" s="43"/>
      <c r="AW112" s="44"/>
    </row>
    <row r="113" s="25" customFormat="1" ht="15.75" customHeight="1">
      <c r="B113" s="39" t="s">
        <v>150</v>
      </c>
      <c r="C113" s="40"/>
      <c r="D113" s="41"/>
      <c r="E113" s="28" t="s">
        <v>154</v>
      </c>
      <c r="F113" s="29"/>
      <c r="G113" s="29"/>
      <c r="H113" s="30"/>
      <c r="I113" s="28" t="s">
        <v>143</v>
      </c>
      <c r="J113" s="29"/>
      <c r="K113" s="29"/>
      <c r="L113" s="29"/>
      <c r="M113" s="30"/>
      <c r="N113" s="28" t="s">
        <v>143</v>
      </c>
      <c r="O113" s="29"/>
      <c r="P113" s="29"/>
      <c r="Q113" s="29"/>
      <c r="R113" s="29"/>
      <c r="S113" s="29"/>
      <c r="T113" s="30"/>
      <c r="U113" s="28" t="s">
        <v>143</v>
      </c>
      <c r="V113" s="29"/>
      <c r="W113" s="29"/>
      <c r="X113" s="29"/>
      <c r="Y113" s="29"/>
      <c r="Z113" s="29"/>
      <c r="AA113" s="30"/>
      <c r="AB113" s="28" t="s">
        <v>143</v>
      </c>
      <c r="AC113" s="29"/>
      <c r="AD113" s="29"/>
      <c r="AE113" s="29"/>
      <c r="AF113" s="29"/>
      <c r="AG113" s="30"/>
      <c r="AH113" s="28" t="s">
        <v>143</v>
      </c>
      <c r="AI113" s="29"/>
      <c r="AJ113" s="29"/>
      <c r="AK113" s="29"/>
      <c r="AL113" s="29"/>
      <c r="AM113" s="29"/>
      <c r="AN113" s="30"/>
      <c r="AO113" s="28" t="s">
        <v>143</v>
      </c>
      <c r="AP113" s="29"/>
      <c r="AQ113" s="29"/>
      <c r="AR113" s="29"/>
      <c r="AS113" s="30"/>
      <c r="AT113" s="42" t="str">
        <f t="shared" si="9"/>
        <v>0,00</v>
      </c>
      <c r="AU113" s="43"/>
      <c r="AV113" s="43"/>
      <c r="AW113" s="44"/>
    </row>
    <row r="114" s="25" customFormat="1" ht="15.75" customHeight="1">
      <c r="B114" s="26" t="s">
        <v>150</v>
      </c>
      <c r="C114" s="26"/>
      <c r="D114" s="26"/>
      <c r="E114" s="28" t="s">
        <v>154</v>
      </c>
      <c r="F114" s="29"/>
      <c r="G114" s="29"/>
      <c r="H114" s="30"/>
      <c r="I114" s="27" t="s">
        <v>143</v>
      </c>
      <c r="J114" s="27"/>
      <c r="K114" s="27"/>
      <c r="L114" s="27"/>
      <c r="M114" s="27"/>
      <c r="N114" s="27" t="s">
        <v>143</v>
      </c>
      <c r="O114" s="27"/>
      <c r="P114" s="27"/>
      <c r="Q114" s="27"/>
      <c r="R114" s="27"/>
      <c r="S114" s="27"/>
      <c r="T114" s="27"/>
      <c r="U114" s="27" t="s">
        <v>143</v>
      </c>
      <c r="V114" s="27"/>
      <c r="W114" s="27"/>
      <c r="X114" s="27"/>
      <c r="Y114" s="27"/>
      <c r="Z114" s="27"/>
      <c r="AA114" s="27"/>
      <c r="AB114" s="27" t="s">
        <v>143</v>
      </c>
      <c r="AC114" s="27"/>
      <c r="AD114" s="27"/>
      <c r="AE114" s="27"/>
      <c r="AF114" s="27"/>
      <c r="AG114" s="27"/>
      <c r="AH114" s="27" t="s">
        <v>143</v>
      </c>
      <c r="AI114" s="27"/>
      <c r="AJ114" s="27"/>
      <c r="AK114" s="27"/>
      <c r="AL114" s="27"/>
      <c r="AM114" s="27"/>
      <c r="AN114" s="27"/>
      <c r="AO114" s="27" t="s">
        <v>143</v>
      </c>
      <c r="AP114" s="27"/>
      <c r="AQ114" s="27"/>
      <c r="AR114" s="27"/>
      <c r="AS114" s="27"/>
      <c r="AT114" s="42" t="str">
        <f t="shared" si="9"/>
        <v>0,00</v>
      </c>
      <c r="AU114" s="43"/>
      <c r="AV114" s="43"/>
      <c r="AW114" s="44"/>
    </row>
    <row r="115" s="19" customFormat="1" ht="94.5" customHeight="1">
      <c r="B115" s="20" t="s">
        <v>156</v>
      </c>
      <c r="C115" s="20"/>
      <c r="D115" s="20"/>
      <c r="E115" s="21">
        <f>E122</f>
        <v>363567.57999999996</v>
      </c>
      <c r="F115" s="21"/>
      <c r="G115" s="21"/>
      <c r="H115" s="21"/>
      <c r="I115" s="21" t="s">
        <v>154</v>
      </c>
      <c r="J115" s="21"/>
      <c r="K115" s="21"/>
      <c r="L115" s="21"/>
      <c r="M115" s="21"/>
      <c r="N115" s="21" t="s">
        <v>154</v>
      </c>
      <c r="O115" s="21"/>
      <c r="P115" s="21"/>
      <c r="Q115" s="21"/>
      <c r="R115" s="21"/>
      <c r="S115" s="21"/>
      <c r="T115" s="21"/>
      <c r="U115" s="21" t="s">
        <v>154</v>
      </c>
      <c r="V115" s="21"/>
      <c r="W115" s="21"/>
      <c r="X115" s="21"/>
      <c r="Y115" s="21"/>
      <c r="Z115" s="21"/>
      <c r="AA115" s="21"/>
      <c r="AB115" s="21" t="s">
        <v>154</v>
      </c>
      <c r="AC115" s="21"/>
      <c r="AD115" s="21"/>
      <c r="AE115" s="21"/>
      <c r="AF115" s="21"/>
      <c r="AG115" s="21"/>
      <c r="AH115" s="21" t="s">
        <v>154</v>
      </c>
      <c r="AI115" s="21"/>
      <c r="AJ115" s="21"/>
      <c r="AK115" s="21"/>
      <c r="AL115" s="21"/>
      <c r="AM115" s="21"/>
      <c r="AN115" s="21"/>
      <c r="AO115" s="21" t="s">
        <v>154</v>
      </c>
      <c r="AP115" s="21"/>
      <c r="AQ115" s="21"/>
      <c r="AR115" s="21"/>
      <c r="AS115" s="21"/>
      <c r="AT115" s="21">
        <f t="shared" ref="AT115:AT124" si="10">E115</f>
        <v>363567.57999999996</v>
      </c>
      <c r="AU115" s="21"/>
      <c r="AV115" s="21"/>
      <c r="AW115" s="21"/>
    </row>
    <row r="116" s="25" customFormat="1" ht="31.5" customHeight="1">
      <c r="B116" s="26" t="s">
        <v>141</v>
      </c>
      <c r="C116" s="26"/>
      <c r="D116" s="26"/>
      <c r="E116" s="27">
        <f>306376.2+38013.77</f>
        <v>344389.97000000003</v>
      </c>
      <c r="F116" s="27"/>
      <c r="G116" s="27"/>
      <c r="H116" s="27"/>
      <c r="I116" s="27" t="s">
        <v>154</v>
      </c>
      <c r="J116" s="27"/>
      <c r="K116" s="27"/>
      <c r="L116" s="27"/>
      <c r="M116" s="27"/>
      <c r="N116" s="27" t="s">
        <v>154</v>
      </c>
      <c r="O116" s="27"/>
      <c r="P116" s="27"/>
      <c r="Q116" s="27"/>
      <c r="R116" s="27"/>
      <c r="S116" s="27"/>
      <c r="T116" s="27"/>
      <c r="U116" s="27" t="s">
        <v>154</v>
      </c>
      <c r="V116" s="27"/>
      <c r="W116" s="27"/>
      <c r="X116" s="27"/>
      <c r="Y116" s="27"/>
      <c r="Z116" s="27"/>
      <c r="AA116" s="27"/>
      <c r="AB116" s="27" t="s">
        <v>154</v>
      </c>
      <c r="AC116" s="27"/>
      <c r="AD116" s="27"/>
      <c r="AE116" s="27"/>
      <c r="AF116" s="27"/>
      <c r="AG116" s="27"/>
      <c r="AH116" s="27" t="s">
        <v>154</v>
      </c>
      <c r="AI116" s="27"/>
      <c r="AJ116" s="27"/>
      <c r="AK116" s="27"/>
      <c r="AL116" s="27"/>
      <c r="AM116" s="27"/>
      <c r="AN116" s="27"/>
      <c r="AO116" s="27" t="s">
        <v>154</v>
      </c>
      <c r="AP116" s="27"/>
      <c r="AQ116" s="27"/>
      <c r="AR116" s="27"/>
      <c r="AS116" s="27"/>
      <c r="AT116" s="31">
        <f t="shared" si="10"/>
        <v>344389.97000000003</v>
      </c>
      <c r="AU116" s="31"/>
      <c r="AV116" s="31"/>
      <c r="AW116" s="31"/>
    </row>
    <row r="117" s="25" customFormat="1" ht="31.5" customHeight="1">
      <c r="B117" s="26" t="s">
        <v>142</v>
      </c>
      <c r="C117" s="26"/>
      <c r="D117" s="26"/>
      <c r="E117" s="27">
        <v>179378.70000000001</v>
      </c>
      <c r="F117" s="27"/>
      <c r="G117" s="27"/>
      <c r="H117" s="27"/>
      <c r="I117" s="27" t="s">
        <v>154</v>
      </c>
      <c r="J117" s="27"/>
      <c r="K117" s="27"/>
      <c r="L117" s="27"/>
      <c r="M117" s="27"/>
      <c r="N117" s="27" t="s">
        <v>154</v>
      </c>
      <c r="O117" s="27"/>
      <c r="P117" s="27"/>
      <c r="Q117" s="27"/>
      <c r="R117" s="27"/>
      <c r="S117" s="27"/>
      <c r="T117" s="27"/>
      <c r="U117" s="27" t="s">
        <v>154</v>
      </c>
      <c r="V117" s="27"/>
      <c r="W117" s="27"/>
      <c r="X117" s="27"/>
      <c r="Y117" s="27"/>
      <c r="Z117" s="27"/>
      <c r="AA117" s="27"/>
      <c r="AB117" s="27" t="s">
        <v>154</v>
      </c>
      <c r="AC117" s="27"/>
      <c r="AD117" s="27"/>
      <c r="AE117" s="27"/>
      <c r="AF117" s="27"/>
      <c r="AG117" s="27"/>
      <c r="AH117" s="27" t="s">
        <v>154</v>
      </c>
      <c r="AI117" s="27"/>
      <c r="AJ117" s="27"/>
      <c r="AK117" s="27"/>
      <c r="AL117" s="27"/>
      <c r="AM117" s="27"/>
      <c r="AN117" s="27"/>
      <c r="AO117" s="27" t="s">
        <v>154</v>
      </c>
      <c r="AP117" s="27"/>
      <c r="AQ117" s="27"/>
      <c r="AR117" s="27"/>
      <c r="AS117" s="27"/>
      <c r="AT117" s="31">
        <f t="shared" si="10"/>
        <v>179378.70000000001</v>
      </c>
      <c r="AU117" s="31"/>
      <c r="AV117" s="31"/>
      <c r="AW117" s="31"/>
    </row>
    <row r="118" s="25" customFormat="1" ht="47.25" customHeight="1">
      <c r="B118" s="26" t="s">
        <v>144</v>
      </c>
      <c r="C118" s="26"/>
      <c r="D118" s="26"/>
      <c r="E118" s="27" t="s">
        <v>143</v>
      </c>
      <c r="F118" s="27"/>
      <c r="G118" s="27"/>
      <c r="H118" s="27"/>
      <c r="I118" s="27" t="s">
        <v>154</v>
      </c>
      <c r="J118" s="27"/>
      <c r="K118" s="27"/>
      <c r="L118" s="27"/>
      <c r="M118" s="27"/>
      <c r="N118" s="27" t="s">
        <v>154</v>
      </c>
      <c r="O118" s="27"/>
      <c r="P118" s="27"/>
      <c r="Q118" s="27"/>
      <c r="R118" s="27"/>
      <c r="S118" s="27"/>
      <c r="T118" s="27"/>
      <c r="U118" s="27" t="s">
        <v>154</v>
      </c>
      <c r="V118" s="27"/>
      <c r="W118" s="27"/>
      <c r="X118" s="27"/>
      <c r="Y118" s="27"/>
      <c r="Z118" s="27"/>
      <c r="AA118" s="27"/>
      <c r="AB118" s="27" t="s">
        <v>154</v>
      </c>
      <c r="AC118" s="27"/>
      <c r="AD118" s="27"/>
      <c r="AE118" s="27"/>
      <c r="AF118" s="27"/>
      <c r="AG118" s="27"/>
      <c r="AH118" s="27" t="s">
        <v>154</v>
      </c>
      <c r="AI118" s="27"/>
      <c r="AJ118" s="27"/>
      <c r="AK118" s="27"/>
      <c r="AL118" s="27"/>
      <c r="AM118" s="27"/>
      <c r="AN118" s="27"/>
      <c r="AO118" s="27" t="s">
        <v>154</v>
      </c>
      <c r="AP118" s="27"/>
      <c r="AQ118" s="27"/>
      <c r="AR118" s="27"/>
      <c r="AS118" s="27"/>
      <c r="AT118" s="31" t="str">
        <f t="shared" si="10"/>
        <v>0,00</v>
      </c>
      <c r="AU118" s="31"/>
      <c r="AV118" s="31"/>
      <c r="AW118" s="31"/>
    </row>
    <row r="119" s="25" customFormat="1" ht="31.5" customHeight="1">
      <c r="B119" s="26" t="s">
        <v>145</v>
      </c>
      <c r="C119" s="26"/>
      <c r="D119" s="26"/>
      <c r="E119" s="27">
        <f>E116</f>
        <v>344389.97000000003</v>
      </c>
      <c r="F119" s="27"/>
      <c r="G119" s="27"/>
      <c r="H119" s="27"/>
      <c r="I119" s="27" t="s">
        <v>154</v>
      </c>
      <c r="J119" s="27"/>
      <c r="K119" s="27"/>
      <c r="L119" s="27"/>
      <c r="M119" s="27"/>
      <c r="N119" s="27" t="s">
        <v>154</v>
      </c>
      <c r="O119" s="27"/>
      <c r="P119" s="27"/>
      <c r="Q119" s="27"/>
      <c r="R119" s="27"/>
      <c r="S119" s="27"/>
      <c r="T119" s="27"/>
      <c r="U119" s="27" t="s">
        <v>154</v>
      </c>
      <c r="V119" s="27"/>
      <c r="W119" s="27"/>
      <c r="X119" s="27"/>
      <c r="Y119" s="27"/>
      <c r="Z119" s="27"/>
      <c r="AA119" s="27"/>
      <c r="AB119" s="27" t="s">
        <v>154</v>
      </c>
      <c r="AC119" s="27"/>
      <c r="AD119" s="27"/>
      <c r="AE119" s="27"/>
      <c r="AF119" s="27"/>
      <c r="AG119" s="27"/>
      <c r="AH119" s="27" t="s">
        <v>154</v>
      </c>
      <c r="AI119" s="27"/>
      <c r="AJ119" s="27"/>
      <c r="AK119" s="27"/>
      <c r="AL119" s="27"/>
      <c r="AM119" s="27"/>
      <c r="AN119" s="27"/>
      <c r="AO119" s="27" t="s">
        <v>154</v>
      </c>
      <c r="AP119" s="27"/>
      <c r="AQ119" s="27"/>
      <c r="AR119" s="27"/>
      <c r="AS119" s="27"/>
      <c r="AT119" s="31">
        <f t="shared" si="10"/>
        <v>344389.97000000003</v>
      </c>
      <c r="AU119" s="31"/>
      <c r="AV119" s="31"/>
      <c r="AW119" s="31"/>
    </row>
    <row r="120" s="25" customFormat="1" ht="78.75" customHeight="1">
      <c r="B120" s="26" t="s">
        <v>146</v>
      </c>
      <c r="C120" s="26"/>
      <c r="D120" s="26"/>
      <c r="E120" s="27" t="s">
        <v>143</v>
      </c>
      <c r="F120" s="27"/>
      <c r="G120" s="27"/>
      <c r="H120" s="27"/>
      <c r="I120" s="27" t="s">
        <v>154</v>
      </c>
      <c r="J120" s="27"/>
      <c r="K120" s="27"/>
      <c r="L120" s="27"/>
      <c r="M120" s="27"/>
      <c r="N120" s="27" t="s">
        <v>154</v>
      </c>
      <c r="O120" s="27"/>
      <c r="P120" s="27"/>
      <c r="Q120" s="27"/>
      <c r="R120" s="27"/>
      <c r="S120" s="27"/>
      <c r="T120" s="27"/>
      <c r="U120" s="27" t="s">
        <v>154</v>
      </c>
      <c r="V120" s="27"/>
      <c r="W120" s="27"/>
      <c r="X120" s="27"/>
      <c r="Y120" s="27"/>
      <c r="Z120" s="27"/>
      <c r="AA120" s="27"/>
      <c r="AB120" s="27" t="s">
        <v>154</v>
      </c>
      <c r="AC120" s="27"/>
      <c r="AD120" s="27"/>
      <c r="AE120" s="27"/>
      <c r="AF120" s="27"/>
      <c r="AG120" s="27"/>
      <c r="AH120" s="27" t="s">
        <v>154</v>
      </c>
      <c r="AI120" s="27"/>
      <c r="AJ120" s="27"/>
      <c r="AK120" s="27"/>
      <c r="AL120" s="27"/>
      <c r="AM120" s="27"/>
      <c r="AN120" s="27"/>
      <c r="AO120" s="27" t="s">
        <v>154</v>
      </c>
      <c r="AP120" s="27"/>
      <c r="AQ120" s="27"/>
      <c r="AR120" s="27"/>
      <c r="AS120" s="27"/>
      <c r="AT120" s="31" t="str">
        <f t="shared" si="10"/>
        <v>0,00</v>
      </c>
      <c r="AU120" s="31"/>
      <c r="AV120" s="31"/>
      <c r="AW120" s="31"/>
    </row>
    <row r="121" s="25" customFormat="1" ht="78.75" customHeight="1">
      <c r="B121" s="26" t="s">
        <v>147</v>
      </c>
      <c r="C121" s="26"/>
      <c r="D121" s="26"/>
      <c r="E121" s="27" t="s">
        <v>143</v>
      </c>
      <c r="F121" s="27"/>
      <c r="G121" s="27"/>
      <c r="H121" s="27"/>
      <c r="I121" s="27" t="s">
        <v>154</v>
      </c>
      <c r="J121" s="27"/>
      <c r="K121" s="27"/>
      <c r="L121" s="27"/>
      <c r="M121" s="27"/>
      <c r="N121" s="27" t="s">
        <v>154</v>
      </c>
      <c r="O121" s="27"/>
      <c r="P121" s="27"/>
      <c r="Q121" s="27"/>
      <c r="R121" s="27"/>
      <c r="S121" s="27"/>
      <c r="T121" s="27"/>
      <c r="U121" s="27" t="s">
        <v>154</v>
      </c>
      <c r="V121" s="27"/>
      <c r="W121" s="27"/>
      <c r="X121" s="27"/>
      <c r="Y121" s="27"/>
      <c r="Z121" s="27"/>
      <c r="AA121" s="27"/>
      <c r="AB121" s="27" t="s">
        <v>154</v>
      </c>
      <c r="AC121" s="27"/>
      <c r="AD121" s="27"/>
      <c r="AE121" s="27"/>
      <c r="AF121" s="27"/>
      <c r="AG121" s="27"/>
      <c r="AH121" s="27" t="s">
        <v>154</v>
      </c>
      <c r="AI121" s="27"/>
      <c r="AJ121" s="27"/>
      <c r="AK121" s="27"/>
      <c r="AL121" s="27"/>
      <c r="AM121" s="27"/>
      <c r="AN121" s="27"/>
      <c r="AO121" s="27" t="s">
        <v>154</v>
      </c>
      <c r="AP121" s="27"/>
      <c r="AQ121" s="27"/>
      <c r="AR121" s="27"/>
      <c r="AS121" s="27"/>
      <c r="AT121" s="31" t="str">
        <f t="shared" si="10"/>
        <v>0,00</v>
      </c>
      <c r="AU121" s="31"/>
      <c r="AV121" s="31"/>
      <c r="AW121" s="31"/>
    </row>
    <row r="122" s="25" customFormat="1" ht="31.5" customHeight="1">
      <c r="B122" s="26" t="s">
        <v>148</v>
      </c>
      <c r="C122" s="26"/>
      <c r="D122" s="26"/>
      <c r="E122" s="27">
        <f>323476.3+40091.28</f>
        <v>363567.57999999996</v>
      </c>
      <c r="F122" s="27"/>
      <c r="G122" s="27"/>
      <c r="H122" s="27"/>
      <c r="I122" s="27" t="s">
        <v>154</v>
      </c>
      <c r="J122" s="27"/>
      <c r="K122" s="27"/>
      <c r="L122" s="27"/>
      <c r="M122" s="27"/>
      <c r="N122" s="27" t="s">
        <v>154</v>
      </c>
      <c r="O122" s="27"/>
      <c r="P122" s="27"/>
      <c r="Q122" s="27"/>
      <c r="R122" s="27"/>
      <c r="S122" s="27"/>
      <c r="T122" s="27"/>
      <c r="U122" s="27" t="s">
        <v>154</v>
      </c>
      <c r="V122" s="27"/>
      <c r="W122" s="27"/>
      <c r="X122" s="27"/>
      <c r="Y122" s="27"/>
      <c r="Z122" s="27"/>
      <c r="AA122" s="27"/>
      <c r="AB122" s="27" t="s">
        <v>154</v>
      </c>
      <c r="AC122" s="27"/>
      <c r="AD122" s="27"/>
      <c r="AE122" s="27"/>
      <c r="AF122" s="27"/>
      <c r="AG122" s="27"/>
      <c r="AH122" s="27" t="s">
        <v>154</v>
      </c>
      <c r="AI122" s="27"/>
      <c r="AJ122" s="27"/>
      <c r="AK122" s="27"/>
      <c r="AL122" s="27"/>
      <c r="AM122" s="27"/>
      <c r="AN122" s="27"/>
      <c r="AO122" s="27" t="s">
        <v>154</v>
      </c>
      <c r="AP122" s="27"/>
      <c r="AQ122" s="27"/>
      <c r="AR122" s="27"/>
      <c r="AS122" s="27"/>
      <c r="AT122" s="31">
        <f t="shared" si="10"/>
        <v>363567.57999999996</v>
      </c>
      <c r="AU122" s="31"/>
      <c r="AV122" s="31"/>
      <c r="AW122" s="31"/>
    </row>
    <row r="123" s="25" customFormat="1" ht="15.75" customHeight="1">
      <c r="B123" s="26" t="s">
        <v>149</v>
      </c>
      <c r="C123" s="26"/>
      <c r="D123" s="26"/>
      <c r="E123" s="27" t="s">
        <v>143</v>
      </c>
      <c r="F123" s="27"/>
      <c r="G123" s="27"/>
      <c r="H123" s="27"/>
      <c r="I123" s="27" t="s">
        <v>154</v>
      </c>
      <c r="J123" s="27"/>
      <c r="K123" s="27"/>
      <c r="L123" s="27"/>
      <c r="M123" s="27"/>
      <c r="N123" s="27" t="s">
        <v>154</v>
      </c>
      <c r="O123" s="27"/>
      <c r="P123" s="27"/>
      <c r="Q123" s="27"/>
      <c r="R123" s="27"/>
      <c r="S123" s="27"/>
      <c r="T123" s="27"/>
      <c r="U123" s="27" t="s">
        <v>154</v>
      </c>
      <c r="V123" s="27"/>
      <c r="W123" s="27"/>
      <c r="X123" s="27"/>
      <c r="Y123" s="27"/>
      <c r="Z123" s="27"/>
      <c r="AA123" s="27"/>
      <c r="AB123" s="27" t="s">
        <v>154</v>
      </c>
      <c r="AC123" s="27"/>
      <c r="AD123" s="27"/>
      <c r="AE123" s="27"/>
      <c r="AF123" s="27"/>
      <c r="AG123" s="27"/>
      <c r="AH123" s="27" t="s">
        <v>154</v>
      </c>
      <c r="AI123" s="27"/>
      <c r="AJ123" s="27"/>
      <c r="AK123" s="27"/>
      <c r="AL123" s="27"/>
      <c r="AM123" s="27"/>
      <c r="AN123" s="27"/>
      <c r="AO123" s="27" t="s">
        <v>154</v>
      </c>
      <c r="AP123" s="27"/>
      <c r="AQ123" s="27"/>
      <c r="AR123" s="27"/>
      <c r="AS123" s="27"/>
      <c r="AT123" s="31" t="str">
        <f t="shared" si="10"/>
        <v>0,00</v>
      </c>
      <c r="AU123" s="31"/>
      <c r="AV123" s="31"/>
      <c r="AW123" s="31"/>
    </row>
    <row r="124" s="25" customFormat="1" ht="15.75" customHeight="1">
      <c r="B124" s="26" t="s">
        <v>150</v>
      </c>
      <c r="C124" s="26"/>
      <c r="D124" s="26"/>
      <c r="E124" s="27" t="s">
        <v>143</v>
      </c>
      <c r="F124" s="27"/>
      <c r="G124" s="27"/>
      <c r="H124" s="27"/>
      <c r="I124" s="27" t="s">
        <v>154</v>
      </c>
      <c r="J124" s="27"/>
      <c r="K124" s="27"/>
      <c r="L124" s="27"/>
      <c r="M124" s="27"/>
      <c r="N124" s="33" t="s">
        <v>154</v>
      </c>
      <c r="O124" s="33"/>
      <c r="P124" s="33"/>
      <c r="Q124" s="33"/>
      <c r="R124" s="33"/>
      <c r="S124" s="33"/>
      <c r="T124" s="33"/>
      <c r="U124" s="27" t="s">
        <v>154</v>
      </c>
      <c r="V124" s="27"/>
      <c r="W124" s="27"/>
      <c r="X124" s="27"/>
      <c r="Y124" s="27"/>
      <c r="Z124" s="27"/>
      <c r="AA124" s="27"/>
      <c r="AB124" s="27" t="s">
        <v>154</v>
      </c>
      <c r="AC124" s="27"/>
      <c r="AD124" s="27"/>
      <c r="AE124" s="27"/>
      <c r="AF124" s="27"/>
      <c r="AG124" s="27"/>
      <c r="AH124" s="27" t="s">
        <v>154</v>
      </c>
      <c r="AI124" s="27"/>
      <c r="AJ124" s="27"/>
      <c r="AK124" s="27"/>
      <c r="AL124" s="27"/>
      <c r="AM124" s="27"/>
      <c r="AN124" s="27"/>
      <c r="AO124" s="27" t="s">
        <v>154</v>
      </c>
      <c r="AP124" s="27"/>
      <c r="AQ124" s="27"/>
      <c r="AR124" s="27"/>
      <c r="AS124" s="27"/>
      <c r="AT124" s="31" t="str">
        <f t="shared" si="10"/>
        <v>0,00</v>
      </c>
      <c r="AU124" s="31"/>
      <c r="AV124" s="31"/>
      <c r="AW124" s="31"/>
    </row>
    <row r="125" s="25" customFormat="1" ht="41.25" customHeight="1">
      <c r="A125" s="34"/>
      <c r="B125" s="35" t="s">
        <v>157</v>
      </c>
      <c r="C125" s="36"/>
      <c r="D125" s="37"/>
      <c r="E125" s="22" t="s">
        <v>154</v>
      </c>
      <c r="F125" s="23"/>
      <c r="G125" s="23"/>
      <c r="H125" s="24"/>
      <c r="I125" s="45">
        <f>I132</f>
        <v>34379.300000000003</v>
      </c>
      <c r="J125" s="46"/>
      <c r="K125" s="46"/>
      <c r="L125" s="46"/>
      <c r="M125" s="46"/>
      <c r="N125" s="47">
        <v>34661.099999999999</v>
      </c>
      <c r="O125" s="48"/>
      <c r="P125" s="48"/>
      <c r="Q125" s="48"/>
      <c r="R125" s="48"/>
      <c r="S125" s="48"/>
      <c r="T125" s="49"/>
      <c r="U125" s="23">
        <f t="shared" ref="U125:U132" si="11">N125</f>
        <v>34661.099999999999</v>
      </c>
      <c r="V125" s="23"/>
      <c r="W125" s="23"/>
      <c r="X125" s="23"/>
      <c r="Y125" s="23"/>
      <c r="Z125" s="23"/>
      <c r="AA125" s="24"/>
      <c r="AB125" s="22" t="s">
        <v>143</v>
      </c>
      <c r="AC125" s="23"/>
      <c r="AD125" s="23"/>
      <c r="AE125" s="23"/>
      <c r="AF125" s="23"/>
      <c r="AG125" s="24"/>
      <c r="AH125" s="22" t="s">
        <v>143</v>
      </c>
      <c r="AI125" s="23"/>
      <c r="AJ125" s="23"/>
      <c r="AK125" s="23"/>
      <c r="AL125" s="23"/>
      <c r="AM125" s="23"/>
      <c r="AN125" s="24"/>
      <c r="AO125" s="22" t="s">
        <v>143</v>
      </c>
      <c r="AP125" s="23"/>
      <c r="AQ125" s="23"/>
      <c r="AR125" s="23"/>
      <c r="AS125" s="24"/>
      <c r="AT125" s="22">
        <f t="shared" ref="AT125:AT133" si="12">I125+N125+U125+AB125+AH125+AO125</f>
        <v>103701.5</v>
      </c>
      <c r="AU125" s="23"/>
      <c r="AV125" s="23"/>
      <c r="AW125" s="24"/>
    </row>
    <row r="126" s="25" customFormat="1" ht="35.25" customHeight="1">
      <c r="A126" s="38"/>
      <c r="B126" s="39" t="s">
        <v>141</v>
      </c>
      <c r="C126" s="40"/>
      <c r="D126" s="41"/>
      <c r="E126" s="28" t="s">
        <v>154</v>
      </c>
      <c r="F126" s="29"/>
      <c r="G126" s="29"/>
      <c r="H126" s="29"/>
      <c r="I126" s="50">
        <v>33971.400000000001</v>
      </c>
      <c r="J126" s="51"/>
      <c r="K126" s="51"/>
      <c r="L126" s="51"/>
      <c r="M126" s="52"/>
      <c r="N126" s="53">
        <v>34314.5</v>
      </c>
      <c r="O126" s="53"/>
      <c r="P126" s="53"/>
      <c r="Q126" s="53"/>
      <c r="R126" s="53"/>
      <c r="S126" s="53"/>
      <c r="T126" s="54"/>
      <c r="U126" s="28">
        <f t="shared" si="11"/>
        <v>34314.5</v>
      </c>
      <c r="V126" s="29"/>
      <c r="W126" s="29"/>
      <c r="X126" s="29"/>
      <c r="Y126" s="29"/>
      <c r="Z126" s="29"/>
      <c r="AA126" s="30"/>
      <c r="AB126" s="28" t="s">
        <v>143</v>
      </c>
      <c r="AC126" s="29"/>
      <c r="AD126" s="29"/>
      <c r="AE126" s="29"/>
      <c r="AF126" s="29"/>
      <c r="AG126" s="30"/>
      <c r="AH126" s="28" t="s">
        <v>143</v>
      </c>
      <c r="AI126" s="29"/>
      <c r="AJ126" s="29"/>
      <c r="AK126" s="29"/>
      <c r="AL126" s="29"/>
      <c r="AM126" s="29"/>
      <c r="AN126" s="30"/>
      <c r="AO126" s="28" t="s">
        <v>143</v>
      </c>
      <c r="AP126" s="29"/>
      <c r="AQ126" s="29"/>
      <c r="AR126" s="29"/>
      <c r="AS126" s="30"/>
      <c r="AT126" s="42">
        <f t="shared" si="12"/>
        <v>102600.39999999999</v>
      </c>
      <c r="AU126" s="43"/>
      <c r="AV126" s="43"/>
      <c r="AW126" s="44"/>
    </row>
    <row r="127" s="25" customFormat="1" ht="35.25" customHeight="1">
      <c r="A127" s="38"/>
      <c r="B127" s="39" t="s">
        <v>142</v>
      </c>
      <c r="C127" s="40"/>
      <c r="D127" s="41"/>
      <c r="E127" s="28" t="s">
        <v>154</v>
      </c>
      <c r="F127" s="29"/>
      <c r="G127" s="29"/>
      <c r="H127" s="30"/>
      <c r="I127" s="55" t="s">
        <v>143</v>
      </c>
      <c r="J127" s="53"/>
      <c r="K127" s="53"/>
      <c r="L127" s="53"/>
      <c r="M127" s="54"/>
      <c r="N127" s="28" t="s">
        <v>143</v>
      </c>
      <c r="O127" s="29"/>
      <c r="P127" s="29"/>
      <c r="Q127" s="29"/>
      <c r="R127" s="29"/>
      <c r="S127" s="29"/>
      <c r="T127" s="30"/>
      <c r="U127" s="28" t="s">
        <v>143</v>
      </c>
      <c r="V127" s="29"/>
      <c r="W127" s="29"/>
      <c r="X127" s="29"/>
      <c r="Y127" s="29"/>
      <c r="Z127" s="29"/>
      <c r="AA127" s="30"/>
      <c r="AB127" s="28" t="s">
        <v>143</v>
      </c>
      <c r="AC127" s="29"/>
      <c r="AD127" s="29"/>
      <c r="AE127" s="29"/>
      <c r="AF127" s="29"/>
      <c r="AG127" s="30"/>
      <c r="AH127" s="28" t="s">
        <v>143</v>
      </c>
      <c r="AI127" s="29"/>
      <c r="AJ127" s="29"/>
      <c r="AK127" s="29"/>
      <c r="AL127" s="29"/>
      <c r="AM127" s="29"/>
      <c r="AN127" s="30"/>
      <c r="AO127" s="28" t="s">
        <v>143</v>
      </c>
      <c r="AP127" s="29"/>
      <c r="AQ127" s="29"/>
      <c r="AR127" s="29"/>
      <c r="AS127" s="30"/>
      <c r="AT127" s="42">
        <f t="shared" si="12"/>
        <v>0</v>
      </c>
      <c r="AU127" s="43"/>
      <c r="AV127" s="43"/>
      <c r="AW127" s="44"/>
    </row>
    <row r="128" s="25" customFormat="1" ht="52.5" customHeight="1">
      <c r="A128" s="38"/>
      <c r="B128" s="39" t="s">
        <v>144</v>
      </c>
      <c r="C128" s="40"/>
      <c r="D128" s="41"/>
      <c r="E128" s="28" t="s">
        <v>154</v>
      </c>
      <c r="F128" s="29"/>
      <c r="G128" s="29"/>
      <c r="H128" s="30"/>
      <c r="I128" s="56" t="s">
        <v>143</v>
      </c>
      <c r="J128" s="57"/>
      <c r="K128" s="57"/>
      <c r="L128" s="57"/>
      <c r="M128" s="58"/>
      <c r="N128" s="56" t="s">
        <v>143</v>
      </c>
      <c r="O128" s="57"/>
      <c r="P128" s="57"/>
      <c r="Q128" s="57"/>
      <c r="R128" s="57"/>
      <c r="S128" s="57"/>
      <c r="T128" s="58"/>
      <c r="U128" s="28" t="s">
        <v>143</v>
      </c>
      <c r="V128" s="29"/>
      <c r="W128" s="29"/>
      <c r="X128" s="29"/>
      <c r="Y128" s="29"/>
      <c r="Z128" s="29"/>
      <c r="AA128" s="30"/>
      <c r="AB128" s="28" t="s">
        <v>143</v>
      </c>
      <c r="AC128" s="29"/>
      <c r="AD128" s="29"/>
      <c r="AE128" s="29"/>
      <c r="AF128" s="29"/>
      <c r="AG128" s="30"/>
      <c r="AH128" s="28" t="s">
        <v>143</v>
      </c>
      <c r="AI128" s="29"/>
      <c r="AJ128" s="29"/>
      <c r="AK128" s="29"/>
      <c r="AL128" s="29"/>
      <c r="AM128" s="29"/>
      <c r="AN128" s="30"/>
      <c r="AO128" s="28" t="s">
        <v>143</v>
      </c>
      <c r="AP128" s="29"/>
      <c r="AQ128" s="29"/>
      <c r="AR128" s="29"/>
      <c r="AS128" s="30"/>
      <c r="AT128" s="42">
        <f t="shared" si="12"/>
        <v>0</v>
      </c>
      <c r="AU128" s="43"/>
      <c r="AV128" s="43"/>
      <c r="AW128" s="44"/>
    </row>
    <row r="129" s="25" customFormat="1" ht="30" customHeight="1">
      <c r="B129" s="39" t="s">
        <v>145</v>
      </c>
      <c r="C129" s="40"/>
      <c r="D129" s="41"/>
      <c r="E129" s="28" t="s">
        <v>154</v>
      </c>
      <c r="F129" s="29"/>
      <c r="G129" s="29"/>
      <c r="H129" s="29"/>
      <c r="I129" s="59">
        <v>33971.400000000001</v>
      </c>
      <c r="J129" s="60"/>
      <c r="K129" s="60"/>
      <c r="L129" s="60"/>
      <c r="M129" s="61"/>
      <c r="N129" s="59">
        <v>34314.5</v>
      </c>
      <c r="O129" s="60"/>
      <c r="P129" s="60"/>
      <c r="Q129" s="60"/>
      <c r="R129" s="60"/>
      <c r="S129" s="60"/>
      <c r="T129" s="61"/>
      <c r="U129" s="29">
        <f t="shared" si="11"/>
        <v>34314.5</v>
      </c>
      <c r="V129" s="29"/>
      <c r="W129" s="29"/>
      <c r="X129" s="29"/>
      <c r="Y129" s="29"/>
      <c r="Z129" s="29"/>
      <c r="AA129" s="30"/>
      <c r="AB129" s="28" t="s">
        <v>143</v>
      </c>
      <c r="AC129" s="29"/>
      <c r="AD129" s="29"/>
      <c r="AE129" s="29"/>
      <c r="AF129" s="29"/>
      <c r="AG129" s="30"/>
      <c r="AH129" s="28" t="s">
        <v>143</v>
      </c>
      <c r="AI129" s="29"/>
      <c r="AJ129" s="29"/>
      <c r="AK129" s="29"/>
      <c r="AL129" s="29"/>
      <c r="AM129" s="29"/>
      <c r="AN129" s="30"/>
      <c r="AO129" s="28" t="s">
        <v>143</v>
      </c>
      <c r="AP129" s="29"/>
      <c r="AQ129" s="29"/>
      <c r="AR129" s="29"/>
      <c r="AS129" s="30"/>
      <c r="AT129" s="42">
        <f t="shared" si="12"/>
        <v>102600.39999999999</v>
      </c>
      <c r="AU129" s="43"/>
      <c r="AV129" s="43"/>
      <c r="AW129" s="44"/>
    </row>
    <row r="130" s="25" customFormat="1" ht="69.75" customHeight="1">
      <c r="B130" s="39" t="s">
        <v>146</v>
      </c>
      <c r="C130" s="40"/>
      <c r="D130" s="41"/>
      <c r="E130" s="28" t="s">
        <v>154</v>
      </c>
      <c r="F130" s="29"/>
      <c r="G130" s="29"/>
      <c r="H130" s="30"/>
      <c r="I130" s="62" t="s">
        <v>143</v>
      </c>
      <c r="J130" s="63"/>
      <c r="K130" s="63"/>
      <c r="L130" s="63"/>
      <c r="M130" s="64"/>
      <c r="N130" s="62" t="s">
        <v>143</v>
      </c>
      <c r="O130" s="63"/>
      <c r="P130" s="63"/>
      <c r="Q130" s="63"/>
      <c r="R130" s="63"/>
      <c r="S130" s="63"/>
      <c r="T130" s="64"/>
      <c r="U130" s="28" t="s">
        <v>143</v>
      </c>
      <c r="V130" s="29"/>
      <c r="W130" s="29"/>
      <c r="X130" s="29"/>
      <c r="Y130" s="29"/>
      <c r="Z130" s="29"/>
      <c r="AA130" s="30"/>
      <c r="AB130" s="28" t="s">
        <v>143</v>
      </c>
      <c r="AC130" s="29"/>
      <c r="AD130" s="29"/>
      <c r="AE130" s="29"/>
      <c r="AF130" s="29"/>
      <c r="AG130" s="30"/>
      <c r="AH130" s="28" t="s">
        <v>143</v>
      </c>
      <c r="AI130" s="29"/>
      <c r="AJ130" s="29"/>
      <c r="AK130" s="29"/>
      <c r="AL130" s="29"/>
      <c r="AM130" s="29"/>
      <c r="AN130" s="30"/>
      <c r="AO130" s="28" t="s">
        <v>143</v>
      </c>
      <c r="AP130" s="29"/>
      <c r="AQ130" s="29"/>
      <c r="AR130" s="29"/>
      <c r="AS130" s="30"/>
      <c r="AT130" s="42">
        <f t="shared" si="12"/>
        <v>0</v>
      </c>
      <c r="AU130" s="43"/>
      <c r="AV130" s="43"/>
      <c r="AW130" s="44"/>
    </row>
    <row r="131" s="25" customFormat="1" ht="58.5" customHeight="1">
      <c r="B131" s="39" t="s">
        <v>147</v>
      </c>
      <c r="C131" s="40"/>
      <c r="D131" s="41"/>
      <c r="E131" s="28" t="s">
        <v>154</v>
      </c>
      <c r="F131" s="29"/>
      <c r="G131" s="29"/>
      <c r="H131" s="30"/>
      <c r="I131" s="65" t="s">
        <v>143</v>
      </c>
      <c r="J131" s="66"/>
      <c r="K131" s="66"/>
      <c r="L131" s="66"/>
      <c r="M131" s="67"/>
      <c r="N131" s="65" t="s">
        <v>143</v>
      </c>
      <c r="O131" s="66"/>
      <c r="P131" s="66"/>
      <c r="Q131" s="66"/>
      <c r="R131" s="66"/>
      <c r="S131" s="66"/>
      <c r="T131" s="67"/>
      <c r="U131" s="28" t="s">
        <v>143</v>
      </c>
      <c r="V131" s="29"/>
      <c r="W131" s="29"/>
      <c r="X131" s="29"/>
      <c r="Y131" s="29"/>
      <c r="Z131" s="29"/>
      <c r="AA131" s="30"/>
      <c r="AB131" s="28" t="s">
        <v>143</v>
      </c>
      <c r="AC131" s="29"/>
      <c r="AD131" s="29"/>
      <c r="AE131" s="29"/>
      <c r="AF131" s="29"/>
      <c r="AG131" s="30"/>
      <c r="AH131" s="28" t="s">
        <v>143</v>
      </c>
      <c r="AI131" s="29"/>
      <c r="AJ131" s="29"/>
      <c r="AK131" s="29"/>
      <c r="AL131" s="29"/>
      <c r="AM131" s="29"/>
      <c r="AN131" s="30"/>
      <c r="AO131" s="28" t="s">
        <v>143</v>
      </c>
      <c r="AP131" s="29"/>
      <c r="AQ131" s="29"/>
      <c r="AR131" s="29"/>
      <c r="AS131" s="30"/>
      <c r="AT131" s="42">
        <f t="shared" si="12"/>
        <v>0</v>
      </c>
      <c r="AU131" s="43"/>
      <c r="AV131" s="43"/>
      <c r="AW131" s="44"/>
    </row>
    <row r="132" s="25" customFormat="1" ht="35.25" customHeight="1">
      <c r="B132" s="39" t="s">
        <v>148</v>
      </c>
      <c r="C132" s="40"/>
      <c r="D132" s="41"/>
      <c r="E132" s="28" t="s">
        <v>154</v>
      </c>
      <c r="F132" s="29"/>
      <c r="G132" s="29"/>
      <c r="H132" s="29"/>
      <c r="I132" s="59">
        <v>34379.300000000003</v>
      </c>
      <c r="J132" s="60"/>
      <c r="K132" s="60"/>
      <c r="L132" s="60"/>
      <c r="M132" s="61"/>
      <c r="N132" s="59">
        <v>34661.099999999999</v>
      </c>
      <c r="O132" s="60"/>
      <c r="P132" s="60"/>
      <c r="Q132" s="60"/>
      <c r="R132" s="60"/>
      <c r="S132" s="60"/>
      <c r="T132" s="61"/>
      <c r="U132" s="29">
        <f t="shared" si="11"/>
        <v>34661.099999999999</v>
      </c>
      <c r="V132" s="29"/>
      <c r="W132" s="29"/>
      <c r="X132" s="29"/>
      <c r="Y132" s="29"/>
      <c r="Z132" s="29"/>
      <c r="AA132" s="30"/>
      <c r="AB132" s="28" t="s">
        <v>143</v>
      </c>
      <c r="AC132" s="29"/>
      <c r="AD132" s="29"/>
      <c r="AE132" s="29"/>
      <c r="AF132" s="29"/>
      <c r="AG132" s="30"/>
      <c r="AH132" s="28" t="s">
        <v>143</v>
      </c>
      <c r="AI132" s="29"/>
      <c r="AJ132" s="29"/>
      <c r="AK132" s="29"/>
      <c r="AL132" s="29"/>
      <c r="AM132" s="29"/>
      <c r="AN132" s="30"/>
      <c r="AO132" s="28" t="s">
        <v>143</v>
      </c>
      <c r="AP132" s="29"/>
      <c r="AQ132" s="29"/>
      <c r="AR132" s="29"/>
      <c r="AS132" s="30"/>
      <c r="AT132" s="42">
        <f t="shared" si="12"/>
        <v>103701.5</v>
      </c>
      <c r="AU132" s="43"/>
      <c r="AV132" s="43"/>
      <c r="AW132" s="44"/>
    </row>
    <row r="133" s="25" customFormat="1" ht="26.25" customHeight="1">
      <c r="B133" s="39" t="s">
        <v>149</v>
      </c>
      <c r="C133" s="40"/>
      <c r="D133" s="41"/>
      <c r="E133" s="28" t="s">
        <v>154</v>
      </c>
      <c r="F133" s="29"/>
      <c r="G133" s="29"/>
      <c r="H133" s="30"/>
      <c r="I133" s="55" t="s">
        <v>143</v>
      </c>
      <c r="J133" s="53"/>
      <c r="K133" s="53"/>
      <c r="L133" s="53"/>
      <c r="M133" s="54"/>
      <c r="N133" s="55" t="s">
        <v>143</v>
      </c>
      <c r="O133" s="53"/>
      <c r="P133" s="53"/>
      <c r="Q133" s="53"/>
      <c r="R133" s="53"/>
      <c r="S133" s="53"/>
      <c r="T133" s="54"/>
      <c r="U133" s="28" t="s">
        <v>143</v>
      </c>
      <c r="V133" s="29"/>
      <c r="W133" s="29"/>
      <c r="X133" s="29"/>
      <c r="Y133" s="29"/>
      <c r="Z133" s="29"/>
      <c r="AA133" s="30"/>
      <c r="AB133" s="28" t="s">
        <v>143</v>
      </c>
      <c r="AC133" s="29"/>
      <c r="AD133" s="29"/>
      <c r="AE133" s="29"/>
      <c r="AF133" s="29"/>
      <c r="AG133" s="30"/>
      <c r="AH133" s="28" t="s">
        <v>143</v>
      </c>
      <c r="AI133" s="29"/>
      <c r="AJ133" s="29"/>
      <c r="AK133" s="29"/>
      <c r="AL133" s="29"/>
      <c r="AM133" s="29"/>
      <c r="AN133" s="30"/>
      <c r="AO133" s="28" t="s">
        <v>143</v>
      </c>
      <c r="AP133" s="29"/>
      <c r="AQ133" s="29"/>
      <c r="AR133" s="29"/>
      <c r="AS133" s="30"/>
      <c r="AT133" s="42">
        <f t="shared" si="12"/>
        <v>0</v>
      </c>
      <c r="AU133" s="43"/>
      <c r="AV133" s="43"/>
      <c r="AW133" s="44"/>
    </row>
    <row r="134" s="25" customFormat="1" ht="15" customHeight="1">
      <c r="A134" s="38"/>
      <c r="B134" s="39" t="s">
        <v>150</v>
      </c>
      <c r="C134" s="40"/>
      <c r="D134" s="41"/>
      <c r="E134" s="28" t="s">
        <v>154</v>
      </c>
      <c r="F134" s="29"/>
      <c r="G134" s="29"/>
      <c r="H134" s="30"/>
      <c r="I134" s="28" t="s">
        <v>143</v>
      </c>
      <c r="J134" s="29"/>
      <c r="K134" s="29"/>
      <c r="L134" s="29"/>
      <c r="M134" s="30"/>
      <c r="N134" s="28" t="s">
        <v>143</v>
      </c>
      <c r="O134" s="29"/>
      <c r="P134" s="29"/>
      <c r="Q134" s="29"/>
      <c r="R134" s="29"/>
      <c r="S134" s="29"/>
      <c r="T134" s="30"/>
      <c r="U134" s="28" t="s">
        <v>143</v>
      </c>
      <c r="V134" s="29"/>
      <c r="W134" s="29"/>
      <c r="X134" s="29"/>
      <c r="Y134" s="29"/>
      <c r="Z134" s="29"/>
      <c r="AA134" s="30"/>
      <c r="AB134" s="28" t="s">
        <v>143</v>
      </c>
      <c r="AC134" s="29"/>
      <c r="AD134" s="29"/>
      <c r="AE134" s="29"/>
      <c r="AF134" s="29"/>
      <c r="AG134" s="30"/>
      <c r="AH134" s="28" t="s">
        <v>143</v>
      </c>
      <c r="AI134" s="29"/>
      <c r="AJ134" s="29"/>
      <c r="AK134" s="29"/>
      <c r="AL134" s="29"/>
      <c r="AM134" s="29"/>
      <c r="AN134" s="30"/>
      <c r="AO134" s="28" t="s">
        <v>143</v>
      </c>
      <c r="AP134" s="29"/>
      <c r="AQ134" s="29"/>
      <c r="AR134" s="29"/>
      <c r="AS134" s="30"/>
      <c r="AT134" s="28" t="s">
        <v>143</v>
      </c>
      <c r="AU134" s="29"/>
      <c r="AV134" s="29"/>
      <c r="AW134" s="30"/>
    </row>
    <row r="135" ht="15" customHeight="1">
      <c r="A135" s="10"/>
      <c r="B135" s="4"/>
      <c r="C135" s="4"/>
      <c r="D135" s="4"/>
      <c r="E135" s="68"/>
      <c r="F135" s="68"/>
      <c r="G135" s="68"/>
      <c r="H135" s="68"/>
      <c r="I135" s="68"/>
      <c r="J135" s="68"/>
      <c r="K135" s="68"/>
      <c r="L135" s="68"/>
      <c r="M135" s="68"/>
      <c r="N135" s="68"/>
      <c r="O135" s="68"/>
      <c r="P135" s="68"/>
      <c r="Q135" s="68"/>
      <c r="R135" s="68"/>
      <c r="S135" s="68"/>
      <c r="T135" s="68"/>
      <c r="U135" s="68"/>
      <c r="V135" s="68"/>
      <c r="W135" s="68"/>
      <c r="X135" s="68"/>
      <c r="Y135" s="68"/>
      <c r="Z135" s="68"/>
      <c r="AA135" s="68"/>
      <c r="AB135" s="68"/>
      <c r="AC135" s="68"/>
      <c r="AD135" s="68"/>
      <c r="AE135" s="68"/>
      <c r="AF135" s="68"/>
      <c r="AG135" s="68"/>
      <c r="AH135" s="68"/>
      <c r="AI135" s="68"/>
      <c r="AJ135" s="68"/>
      <c r="AK135" s="68"/>
      <c r="AL135" s="68"/>
      <c r="AM135" s="68"/>
      <c r="AN135" s="68"/>
      <c r="AO135" s="68"/>
      <c r="AP135" s="68"/>
      <c r="AQ135" s="68"/>
      <c r="AR135" s="68"/>
      <c r="AS135" s="68"/>
      <c r="AT135" s="68"/>
      <c r="AU135" s="68"/>
      <c r="AV135" s="68"/>
      <c r="AW135" s="68"/>
    </row>
    <row r="136" s="69" customFormat="1" ht="49.5" customHeight="1">
      <c r="A136" s="69"/>
      <c r="B136" s="69" t="s">
        <v>158</v>
      </c>
      <c r="C136" s="69"/>
      <c r="D136" s="69"/>
      <c r="E136" s="69"/>
      <c r="F136" s="69"/>
      <c r="G136" s="69"/>
      <c r="H136" s="69"/>
      <c r="I136" s="69"/>
      <c r="J136" s="69"/>
      <c r="K136" s="69"/>
      <c r="L136" s="6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70"/>
      <c r="AK136" s="70"/>
      <c r="AL136" s="70"/>
      <c r="AM136" s="70"/>
      <c r="AN136" s="70"/>
      <c r="AO136" s="70"/>
      <c r="AP136" s="70"/>
      <c r="AQ136" s="70"/>
      <c r="AR136" s="70"/>
      <c r="AS136" s="69"/>
      <c r="AT136" s="69"/>
      <c r="AU136" s="71" t="s">
        <v>159</v>
      </c>
      <c r="AV136" s="71"/>
      <c r="AW136" s="71"/>
    </row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</sheetData>
  <mergeCells count="929">
    <mergeCell ref="B1:AW1"/>
    <mergeCell ref="B2:AW2"/>
    <mergeCell ref="B3:AW3"/>
    <mergeCell ref="B4:U4"/>
    <mergeCell ref="V4:AW4"/>
    <mergeCell ref="B5:AW5"/>
    <mergeCell ref="B6:U6"/>
    <mergeCell ref="V6:AW6"/>
    <mergeCell ref="B7:U7"/>
    <mergeCell ref="V7:AW7"/>
    <mergeCell ref="B8:U8"/>
    <mergeCell ref="V8:AW8"/>
    <mergeCell ref="B9:U9"/>
    <mergeCell ref="V9:AW9"/>
    <mergeCell ref="B10:U10"/>
    <mergeCell ref="V10:AW10"/>
    <mergeCell ref="B11:U12"/>
    <mergeCell ref="V11:AW11"/>
    <mergeCell ref="V12:AW12"/>
    <mergeCell ref="B13:U13"/>
    <mergeCell ref="V13:AW13"/>
    <mergeCell ref="B14:U14"/>
    <mergeCell ref="V14:AW14"/>
    <mergeCell ref="B15:U15"/>
    <mergeCell ref="V15:AW15"/>
    <mergeCell ref="B16:U16"/>
    <mergeCell ref="V16:AW16"/>
    <mergeCell ref="B17:AW17"/>
    <mergeCell ref="C18:E18"/>
    <mergeCell ref="G18:I18"/>
    <mergeCell ref="J18:K18"/>
    <mergeCell ref="L18:N18"/>
    <mergeCell ref="O18:P18"/>
    <mergeCell ref="Q18:AK18"/>
    <mergeCell ref="AL18:AQ18"/>
    <mergeCell ref="AR18:AU18"/>
    <mergeCell ref="AV18:AW18"/>
    <mergeCell ref="B19:B20"/>
    <mergeCell ref="C19:E20"/>
    <mergeCell ref="F19:F20"/>
    <mergeCell ref="G19:I20"/>
    <mergeCell ref="J19:K20"/>
    <mergeCell ref="L19:P19"/>
    <mergeCell ref="Q19:AK19"/>
    <mergeCell ref="AL19:AQ20"/>
    <mergeCell ref="AR19:AU20"/>
    <mergeCell ref="AV19:AW20"/>
    <mergeCell ref="L20:N20"/>
    <mergeCell ref="O20:P20"/>
    <mergeCell ref="Q20:S20"/>
    <mergeCell ref="T20:V20"/>
    <mergeCell ref="W20:Z20"/>
    <mergeCell ref="AA20:AC20"/>
    <mergeCell ref="AD20:AF20"/>
    <mergeCell ref="AG20:AH20"/>
    <mergeCell ref="AI20:AK20"/>
    <mergeCell ref="C21:E21"/>
    <mergeCell ref="G21:I21"/>
    <mergeCell ref="J21:K21"/>
    <mergeCell ref="L21:N21"/>
    <mergeCell ref="O21:P21"/>
    <mergeCell ref="Q21:S21"/>
    <mergeCell ref="T21:V21"/>
    <mergeCell ref="W21:Z21"/>
    <mergeCell ref="AA21:AC21"/>
    <mergeCell ref="AD21:AF21"/>
    <mergeCell ref="AG21:AH21"/>
    <mergeCell ref="AI21:AK21"/>
    <mergeCell ref="AL21:AQ21"/>
    <mergeCell ref="AR21:AU21"/>
    <mergeCell ref="AV21:AW21"/>
    <mergeCell ref="B22:AW22"/>
    <mergeCell ref="C23:E23"/>
    <mergeCell ref="G23:I23"/>
    <mergeCell ref="J23:K23"/>
    <mergeCell ref="L23:N23"/>
    <mergeCell ref="O23:P23"/>
    <mergeCell ref="Q23:S23"/>
    <mergeCell ref="T23:V23"/>
    <mergeCell ref="W23:Z23"/>
    <mergeCell ref="AA23:AC23"/>
    <mergeCell ref="AD23:AF23"/>
    <mergeCell ref="AG23:AH23"/>
    <mergeCell ref="AI23:AK23"/>
    <mergeCell ref="AL23:AQ23"/>
    <mergeCell ref="AR23:AU23"/>
    <mergeCell ref="AV23:AW23"/>
    <mergeCell ref="C24:E24"/>
    <mergeCell ref="G24:I24"/>
    <mergeCell ref="J24:K24"/>
    <mergeCell ref="L24:N24"/>
    <mergeCell ref="O24:P24"/>
    <mergeCell ref="Q24:S24"/>
    <mergeCell ref="T24:V24"/>
    <mergeCell ref="W24:Z24"/>
    <mergeCell ref="AA24:AC24"/>
    <mergeCell ref="AD24:AF24"/>
    <mergeCell ref="AG24:AH24"/>
    <mergeCell ref="AI24:AK24"/>
    <mergeCell ref="AL24:AQ24"/>
    <mergeCell ref="AR24:AU24"/>
    <mergeCell ref="AV24:AW24"/>
    <mergeCell ref="C25:E25"/>
    <mergeCell ref="G25:I25"/>
    <mergeCell ref="J25:K25"/>
    <mergeCell ref="L25:N25"/>
    <mergeCell ref="O25:P25"/>
    <mergeCell ref="Q25:S25"/>
    <mergeCell ref="T25:V25"/>
    <mergeCell ref="W25:Z25"/>
    <mergeCell ref="AA25:AC25"/>
    <mergeCell ref="AD25:AF25"/>
    <mergeCell ref="AG25:AH25"/>
    <mergeCell ref="AI25:AK25"/>
    <mergeCell ref="AL25:AQ25"/>
    <mergeCell ref="AR25:AU25"/>
    <mergeCell ref="AV25:AW25"/>
    <mergeCell ref="C26:E26"/>
    <mergeCell ref="G26:I26"/>
    <mergeCell ref="J26:K26"/>
    <mergeCell ref="L26:N26"/>
    <mergeCell ref="O26:P26"/>
    <mergeCell ref="Q26:S26"/>
    <mergeCell ref="T26:V26"/>
    <mergeCell ref="W26:Z26"/>
    <mergeCell ref="AA26:AC26"/>
    <mergeCell ref="AD26:AF26"/>
    <mergeCell ref="AG26:AH26"/>
    <mergeCell ref="AI26:AK26"/>
    <mergeCell ref="AL26:AQ26"/>
    <mergeCell ref="AR26:AU26"/>
    <mergeCell ref="AV26:AW26"/>
    <mergeCell ref="B27:AW27"/>
    <mergeCell ref="C28:E28"/>
    <mergeCell ref="G28:I28"/>
    <mergeCell ref="J28:K28"/>
    <mergeCell ref="L28:N28"/>
    <mergeCell ref="O28:P28"/>
    <mergeCell ref="Q28:S28"/>
    <mergeCell ref="T28:V28"/>
    <mergeCell ref="W28:Z28"/>
    <mergeCell ref="AA28:AC28"/>
    <mergeCell ref="AD28:AF28"/>
    <mergeCell ref="AG28:AH28"/>
    <mergeCell ref="AI28:AK28"/>
    <mergeCell ref="AL28:AQ28"/>
    <mergeCell ref="AR28:AU28"/>
    <mergeCell ref="AV28:AW28"/>
    <mergeCell ref="C29:E29"/>
    <mergeCell ref="G29:I29"/>
    <mergeCell ref="J29:K29"/>
    <mergeCell ref="L29:N29"/>
    <mergeCell ref="O29:P29"/>
    <mergeCell ref="Q29:S29"/>
    <mergeCell ref="T29:V29"/>
    <mergeCell ref="W29:Z29"/>
    <mergeCell ref="AA29:AC29"/>
    <mergeCell ref="AD29:AF29"/>
    <mergeCell ref="AG29:AH29"/>
    <mergeCell ref="AI29:AK29"/>
    <mergeCell ref="AL29:AQ29"/>
    <mergeCell ref="AR29:AU29"/>
    <mergeCell ref="AV29:AW29"/>
    <mergeCell ref="B30:AW30"/>
    <mergeCell ref="C31:E31"/>
    <mergeCell ref="F31:I31"/>
    <mergeCell ref="J31:O31"/>
    <mergeCell ref="P31:R31"/>
    <mergeCell ref="S31:U31"/>
    <mergeCell ref="V31:Y31"/>
    <mergeCell ref="Z31:AB31"/>
    <mergeCell ref="AC31:AE31"/>
    <mergeCell ref="AF31:AI31"/>
    <mergeCell ref="AJ31:AM31"/>
    <mergeCell ref="AN31:AO31"/>
    <mergeCell ref="AP31:AR31"/>
    <mergeCell ref="AS31:AT31"/>
    <mergeCell ref="AU31:AV31"/>
    <mergeCell ref="B32:B33"/>
    <mergeCell ref="C32:E33"/>
    <mergeCell ref="F32:I33"/>
    <mergeCell ref="J32:O33"/>
    <mergeCell ref="P32:AV32"/>
    <mergeCell ref="AW32:AW33"/>
    <mergeCell ref="P33:R33"/>
    <mergeCell ref="S33:U33"/>
    <mergeCell ref="V33:Y33"/>
    <mergeCell ref="Z33:AB33"/>
    <mergeCell ref="AC33:AE33"/>
    <mergeCell ref="AF33:AI33"/>
    <mergeCell ref="AJ33:AM33"/>
    <mergeCell ref="AN33:AO33"/>
    <mergeCell ref="AP33:AR33"/>
    <mergeCell ref="AS33:AT33"/>
    <mergeCell ref="AU33:AV33"/>
    <mergeCell ref="C34:E34"/>
    <mergeCell ref="F34:I34"/>
    <mergeCell ref="J34:O34"/>
    <mergeCell ref="P34:R34"/>
    <mergeCell ref="S34:U34"/>
    <mergeCell ref="V34:Y34"/>
    <mergeCell ref="Z34:AB34"/>
    <mergeCell ref="AC34:AE34"/>
    <mergeCell ref="AF34:AI34"/>
    <mergeCell ref="AJ34:AM34"/>
    <mergeCell ref="AN34:AO34"/>
    <mergeCell ref="AP34:AR34"/>
    <mergeCell ref="AS34:AT34"/>
    <mergeCell ref="AU34:AV34"/>
    <mergeCell ref="C35:AW35"/>
    <mergeCell ref="C36:E36"/>
    <mergeCell ref="F36:I36"/>
    <mergeCell ref="J36:O36"/>
    <mergeCell ref="P36:R36"/>
    <mergeCell ref="S36:U36"/>
    <mergeCell ref="V36:Y36"/>
    <mergeCell ref="Z36:AB36"/>
    <mergeCell ref="AC36:AE36"/>
    <mergeCell ref="AF36:AI36"/>
    <mergeCell ref="AJ36:AM36"/>
    <mergeCell ref="AN36:AO36"/>
    <mergeCell ref="AP36:AR36"/>
    <mergeCell ref="AS36:AT36"/>
    <mergeCell ref="AU36:AV36"/>
    <mergeCell ref="C37:E37"/>
    <mergeCell ref="F37:I37"/>
    <mergeCell ref="J37:O37"/>
    <mergeCell ref="P37:R37"/>
    <mergeCell ref="S37:U37"/>
    <mergeCell ref="V37:Y37"/>
    <mergeCell ref="Z37:AB37"/>
    <mergeCell ref="AC37:AE37"/>
    <mergeCell ref="AF37:AI37"/>
    <mergeCell ref="AJ37:AM37"/>
    <mergeCell ref="AN37:AO37"/>
    <mergeCell ref="AP37:AR37"/>
    <mergeCell ref="AS37:AT37"/>
    <mergeCell ref="AU37:AV37"/>
    <mergeCell ref="C38:E38"/>
    <mergeCell ref="F38:I38"/>
    <mergeCell ref="J38:O38"/>
    <mergeCell ref="P38:R38"/>
    <mergeCell ref="S38:U38"/>
    <mergeCell ref="V38:Y38"/>
    <mergeCell ref="Z38:AB38"/>
    <mergeCell ref="AC38:AE38"/>
    <mergeCell ref="AF38:AI38"/>
    <mergeCell ref="AJ38:AM38"/>
    <mergeCell ref="AN38:AO38"/>
    <mergeCell ref="AP38:AR38"/>
    <mergeCell ref="AS38:AT38"/>
    <mergeCell ref="AU38:AV38"/>
    <mergeCell ref="C39:E39"/>
    <mergeCell ref="F39:I39"/>
    <mergeCell ref="J39:O39"/>
    <mergeCell ref="P39:R39"/>
    <mergeCell ref="S39:U39"/>
    <mergeCell ref="V39:Y39"/>
    <mergeCell ref="Z39:AB39"/>
    <mergeCell ref="AC39:AE39"/>
    <mergeCell ref="AF39:AI39"/>
    <mergeCell ref="AJ39:AM39"/>
    <mergeCell ref="AN39:AO39"/>
    <mergeCell ref="AP39:AR39"/>
    <mergeCell ref="AS39:AT39"/>
    <mergeCell ref="AU39:AV39"/>
    <mergeCell ref="C40:AW40"/>
    <mergeCell ref="C41:E41"/>
    <mergeCell ref="F41:I41"/>
    <mergeCell ref="J41:O41"/>
    <mergeCell ref="P41:R41"/>
    <mergeCell ref="S41:U41"/>
    <mergeCell ref="V41:Y41"/>
    <mergeCell ref="Z41:AB41"/>
    <mergeCell ref="AC41:AE41"/>
    <mergeCell ref="AF41:AI41"/>
    <mergeCell ref="AJ41:AM41"/>
    <mergeCell ref="AN41:AO41"/>
    <mergeCell ref="AP41:AR41"/>
    <mergeCell ref="AS41:AT41"/>
    <mergeCell ref="AU41:AV41"/>
    <mergeCell ref="C42:E42"/>
    <mergeCell ref="F42:I42"/>
    <mergeCell ref="J42:O42"/>
    <mergeCell ref="P42:R42"/>
    <mergeCell ref="S42:U42"/>
    <mergeCell ref="V42:Y42"/>
    <mergeCell ref="Z42:AB42"/>
    <mergeCell ref="AC42:AE42"/>
    <mergeCell ref="AF42:AI42"/>
    <mergeCell ref="AJ42:AM42"/>
    <mergeCell ref="AN42:AO42"/>
    <mergeCell ref="AP42:AR42"/>
    <mergeCell ref="AS42:AT42"/>
    <mergeCell ref="AU42:AV42"/>
    <mergeCell ref="B43:AW43"/>
    <mergeCell ref="C44:J44"/>
    <mergeCell ref="K44:W44"/>
    <mergeCell ref="X44:AL44"/>
    <mergeCell ref="AM44:AW44"/>
    <mergeCell ref="C45:J45"/>
    <mergeCell ref="K45:AL45"/>
    <mergeCell ref="AM45:AW45"/>
    <mergeCell ref="C46:J46"/>
    <mergeCell ref="K46:AL46"/>
    <mergeCell ref="AM46:AW46"/>
    <mergeCell ref="C47:AW47"/>
    <mergeCell ref="C48:AW48"/>
    <mergeCell ref="C49:W49"/>
    <mergeCell ref="X49:AW49"/>
    <mergeCell ref="C50:J50"/>
    <mergeCell ref="K50:AL50"/>
    <mergeCell ref="AM50:AW50"/>
    <mergeCell ref="C51:J51"/>
    <mergeCell ref="K51:AL51"/>
    <mergeCell ref="AM51:AW51"/>
    <mergeCell ref="C52:AW52"/>
    <mergeCell ref="C53:W53"/>
    <mergeCell ref="X53:AW53"/>
    <mergeCell ref="C54:AW54"/>
    <mergeCell ref="C55:W55"/>
    <mergeCell ref="X55:AW55"/>
    <mergeCell ref="C56:J56"/>
    <mergeCell ref="K56:AL56"/>
    <mergeCell ref="AM56:AW56"/>
    <mergeCell ref="C57:J57"/>
    <mergeCell ref="K57:AL57"/>
    <mergeCell ref="AM57:AW57"/>
    <mergeCell ref="C58:J58"/>
    <mergeCell ref="K58:AL58"/>
    <mergeCell ref="AM58:AW58"/>
    <mergeCell ref="C59:J59"/>
    <mergeCell ref="K59:AL59"/>
    <mergeCell ref="AM59:AW59"/>
    <mergeCell ref="C60:AW60"/>
    <mergeCell ref="C61:AW61"/>
    <mergeCell ref="C62:W62"/>
    <mergeCell ref="X62:AW62"/>
    <mergeCell ref="C63:J63"/>
    <mergeCell ref="K63:AL63"/>
    <mergeCell ref="AM63:AW63"/>
    <mergeCell ref="C64:AW64"/>
    <mergeCell ref="C65:W65"/>
    <mergeCell ref="X65:AW65"/>
    <mergeCell ref="C66:J66"/>
    <mergeCell ref="K66:AL66"/>
    <mergeCell ref="AM66:AW66"/>
    <mergeCell ref="B68:M68"/>
    <mergeCell ref="B69:D69"/>
    <mergeCell ref="E69:H69"/>
    <mergeCell ref="I69:M69"/>
    <mergeCell ref="B70:D71"/>
    <mergeCell ref="E70:AW70"/>
    <mergeCell ref="E71:H71"/>
    <mergeCell ref="I71:M71"/>
    <mergeCell ref="N71:T71"/>
    <mergeCell ref="U71:AA71"/>
    <mergeCell ref="AB71:AG71"/>
    <mergeCell ref="AH71:AN71"/>
    <mergeCell ref="AO71:AS71"/>
    <mergeCell ref="AT71:AW71"/>
    <mergeCell ref="B72:D72"/>
    <mergeCell ref="E72:H72"/>
    <mergeCell ref="I72:M72"/>
    <mergeCell ref="N72:T72"/>
    <mergeCell ref="U72:AA72"/>
    <mergeCell ref="AB72:AG72"/>
    <mergeCell ref="AH72:AN72"/>
    <mergeCell ref="AO72:AS72"/>
    <mergeCell ref="AT72:AW72"/>
    <mergeCell ref="B73:D73"/>
    <mergeCell ref="E73:H73"/>
    <mergeCell ref="I73:M73"/>
    <mergeCell ref="N73:T73"/>
    <mergeCell ref="U73:AA73"/>
    <mergeCell ref="AB73:AG73"/>
    <mergeCell ref="AH73:AN73"/>
    <mergeCell ref="AO73:AS73"/>
    <mergeCell ref="AT73:AW73"/>
    <mergeCell ref="B74:D74"/>
    <mergeCell ref="E74:H74"/>
    <mergeCell ref="I74:M74"/>
    <mergeCell ref="N74:T74"/>
    <mergeCell ref="U74:AA74"/>
    <mergeCell ref="AB74:AG74"/>
    <mergeCell ref="AH74:AN74"/>
    <mergeCell ref="AO74:AS74"/>
    <mergeCell ref="AT74:AW74"/>
    <mergeCell ref="B75:D75"/>
    <mergeCell ref="E75:H75"/>
    <mergeCell ref="I75:M75"/>
    <mergeCell ref="N75:T75"/>
    <mergeCell ref="U75:AA75"/>
    <mergeCell ref="AB75:AG75"/>
    <mergeCell ref="AH75:AN75"/>
    <mergeCell ref="AO75:AS75"/>
    <mergeCell ref="AT75:AW75"/>
    <mergeCell ref="B76:D76"/>
    <mergeCell ref="E76:H76"/>
    <mergeCell ref="I76:M76"/>
    <mergeCell ref="N76:T76"/>
    <mergeCell ref="U76:AA76"/>
    <mergeCell ref="AB76:AG76"/>
    <mergeCell ref="AH76:AN76"/>
    <mergeCell ref="AO76:AS76"/>
    <mergeCell ref="AT76:AW76"/>
    <mergeCell ref="B77:D77"/>
    <mergeCell ref="E77:H77"/>
    <mergeCell ref="I77:M77"/>
    <mergeCell ref="N77:T77"/>
    <mergeCell ref="U77:AA77"/>
    <mergeCell ref="AB77:AG77"/>
    <mergeCell ref="AH77:AN77"/>
    <mergeCell ref="AO77:AS77"/>
    <mergeCell ref="AT77:AW77"/>
    <mergeCell ref="B78:D78"/>
    <mergeCell ref="E78:H78"/>
    <mergeCell ref="I78:M78"/>
    <mergeCell ref="N78:T78"/>
    <mergeCell ref="U78:AA78"/>
    <mergeCell ref="AB78:AG78"/>
    <mergeCell ref="AH78:AN78"/>
    <mergeCell ref="AO78:AS78"/>
    <mergeCell ref="AT78:AW78"/>
    <mergeCell ref="B79:D79"/>
    <mergeCell ref="E79:H79"/>
    <mergeCell ref="I79:M79"/>
    <mergeCell ref="N79:T79"/>
    <mergeCell ref="U79:AA79"/>
    <mergeCell ref="AB79:AG79"/>
    <mergeCell ref="AH79:AN79"/>
    <mergeCell ref="AO79:AS79"/>
    <mergeCell ref="AT79:AW79"/>
    <mergeCell ref="B80:D80"/>
    <mergeCell ref="E80:H80"/>
    <mergeCell ref="I80:M80"/>
    <mergeCell ref="N80:T80"/>
    <mergeCell ref="U80:AA80"/>
    <mergeCell ref="AB80:AG80"/>
    <mergeCell ref="AH80:AN80"/>
    <mergeCell ref="AO80:AS80"/>
    <mergeCell ref="AT80:AW80"/>
    <mergeCell ref="B81:D81"/>
    <mergeCell ref="E81:H81"/>
    <mergeCell ref="I81:M81"/>
    <mergeCell ref="N81:T81"/>
    <mergeCell ref="U81:AA81"/>
    <mergeCell ref="AB81:AG81"/>
    <mergeCell ref="AH81:AN81"/>
    <mergeCell ref="AO81:AS81"/>
    <mergeCell ref="AT81:AW81"/>
    <mergeCell ref="B82:D82"/>
    <mergeCell ref="E82:H82"/>
    <mergeCell ref="I82:M82"/>
    <mergeCell ref="N82:T82"/>
    <mergeCell ref="U82:AA82"/>
    <mergeCell ref="AB82:AG82"/>
    <mergeCell ref="AH82:AN82"/>
    <mergeCell ref="AO82:AS82"/>
    <mergeCell ref="AT82:AW82"/>
    <mergeCell ref="B83:D83"/>
    <mergeCell ref="E83:H83"/>
    <mergeCell ref="I83:M83"/>
    <mergeCell ref="N83:T83"/>
    <mergeCell ref="U83:AA83"/>
    <mergeCell ref="AB83:AG83"/>
    <mergeCell ref="AH83:AN83"/>
    <mergeCell ref="AO83:AS83"/>
    <mergeCell ref="AT83:AW83"/>
    <mergeCell ref="B84:D84"/>
    <mergeCell ref="E84:H84"/>
    <mergeCell ref="I84:M84"/>
    <mergeCell ref="N84:T84"/>
    <mergeCell ref="U84:AA84"/>
    <mergeCell ref="AB84:AG84"/>
    <mergeCell ref="AH84:AN84"/>
    <mergeCell ref="AO84:AS84"/>
    <mergeCell ref="AT84:AW84"/>
    <mergeCell ref="B85:D85"/>
    <mergeCell ref="E85:H85"/>
    <mergeCell ref="I85:M85"/>
    <mergeCell ref="N85:T85"/>
    <mergeCell ref="U85:AA85"/>
    <mergeCell ref="AB85:AG85"/>
    <mergeCell ref="AH85:AN85"/>
    <mergeCell ref="AO85:AS85"/>
    <mergeCell ref="AT85:AW85"/>
    <mergeCell ref="B86:D86"/>
    <mergeCell ref="E86:H86"/>
    <mergeCell ref="I86:M86"/>
    <mergeCell ref="N86:T86"/>
    <mergeCell ref="U86:AA86"/>
    <mergeCell ref="AB86:AG86"/>
    <mergeCell ref="AH86:AN86"/>
    <mergeCell ref="AO86:AS86"/>
    <mergeCell ref="AT86:AW86"/>
    <mergeCell ref="B87:D87"/>
    <mergeCell ref="E87:H87"/>
    <mergeCell ref="I87:M87"/>
    <mergeCell ref="N87:T87"/>
    <mergeCell ref="U87:AA87"/>
    <mergeCell ref="AB87:AG87"/>
    <mergeCell ref="AH87:AN87"/>
    <mergeCell ref="AO87:AS87"/>
    <mergeCell ref="AT87:AW87"/>
    <mergeCell ref="B88:D88"/>
    <mergeCell ref="E88:H88"/>
    <mergeCell ref="I88:M88"/>
    <mergeCell ref="N88:T88"/>
    <mergeCell ref="U88:AA88"/>
    <mergeCell ref="AB88:AG88"/>
    <mergeCell ref="AH88:AN88"/>
    <mergeCell ref="AO88:AS88"/>
    <mergeCell ref="AT88:AW88"/>
    <mergeCell ref="B89:D89"/>
    <mergeCell ref="E89:H89"/>
    <mergeCell ref="I89:M89"/>
    <mergeCell ref="N89:T89"/>
    <mergeCell ref="U89:AA89"/>
    <mergeCell ref="AB89:AG89"/>
    <mergeCell ref="AH89:AN89"/>
    <mergeCell ref="AO89:AS89"/>
    <mergeCell ref="AT89:AW89"/>
    <mergeCell ref="B90:D90"/>
    <mergeCell ref="E90:H90"/>
    <mergeCell ref="I90:M90"/>
    <mergeCell ref="N90:T90"/>
    <mergeCell ref="U90:AA90"/>
    <mergeCell ref="AB90:AG90"/>
    <mergeCell ref="AH90:AN90"/>
    <mergeCell ref="AO90:AS90"/>
    <mergeCell ref="AT90:AW90"/>
    <mergeCell ref="B91:D91"/>
    <mergeCell ref="E91:H91"/>
    <mergeCell ref="I91:M91"/>
    <mergeCell ref="N91:T91"/>
    <mergeCell ref="U91:AA91"/>
    <mergeCell ref="AB91:AG91"/>
    <mergeCell ref="AH91:AN91"/>
    <mergeCell ref="AO91:AS91"/>
    <mergeCell ref="AT91:AW91"/>
    <mergeCell ref="B92:D92"/>
    <mergeCell ref="E92:H92"/>
    <mergeCell ref="I92:M92"/>
    <mergeCell ref="N92:T92"/>
    <mergeCell ref="U92:AA92"/>
    <mergeCell ref="AB92:AG92"/>
    <mergeCell ref="AH92:AN92"/>
    <mergeCell ref="AO92:AS92"/>
    <mergeCell ref="AT92:AW92"/>
    <mergeCell ref="B93:D93"/>
    <mergeCell ref="E93:H93"/>
    <mergeCell ref="I93:M93"/>
    <mergeCell ref="N93:T93"/>
    <mergeCell ref="U93:AA93"/>
    <mergeCell ref="AB93:AG93"/>
    <mergeCell ref="AH93:AN93"/>
    <mergeCell ref="AO93:AS93"/>
    <mergeCell ref="AT93:AW93"/>
    <mergeCell ref="B94:D94"/>
    <mergeCell ref="E94:H94"/>
    <mergeCell ref="I94:M94"/>
    <mergeCell ref="N94:T94"/>
    <mergeCell ref="U94:AA94"/>
    <mergeCell ref="AB94:AG94"/>
    <mergeCell ref="AH94:AN94"/>
    <mergeCell ref="AO94:AS94"/>
    <mergeCell ref="AT94:AW94"/>
    <mergeCell ref="B95:D95"/>
    <mergeCell ref="E95:H95"/>
    <mergeCell ref="I95:M95"/>
    <mergeCell ref="N95:T95"/>
    <mergeCell ref="U95:AA95"/>
    <mergeCell ref="AB95:AG95"/>
    <mergeCell ref="AH95:AN95"/>
    <mergeCell ref="AO95:AS95"/>
    <mergeCell ref="AT95:AW95"/>
    <mergeCell ref="B96:D96"/>
    <mergeCell ref="E96:H96"/>
    <mergeCell ref="I96:M96"/>
    <mergeCell ref="N96:T96"/>
    <mergeCell ref="U96:AA96"/>
    <mergeCell ref="AB96:AG96"/>
    <mergeCell ref="AH96:AN96"/>
    <mergeCell ref="AO96:AS96"/>
    <mergeCell ref="AT96:AW96"/>
    <mergeCell ref="B97:D97"/>
    <mergeCell ref="E97:H97"/>
    <mergeCell ref="I97:M97"/>
    <mergeCell ref="N97:T97"/>
    <mergeCell ref="U97:AA97"/>
    <mergeCell ref="AB97:AG97"/>
    <mergeCell ref="AH97:AN97"/>
    <mergeCell ref="AO97:AS97"/>
    <mergeCell ref="AT97:AW97"/>
    <mergeCell ref="B98:D98"/>
    <mergeCell ref="E98:H98"/>
    <mergeCell ref="I98:M98"/>
    <mergeCell ref="N98:T98"/>
    <mergeCell ref="U98:AA98"/>
    <mergeCell ref="AB98:AG98"/>
    <mergeCell ref="AH98:AN98"/>
    <mergeCell ref="AO98:AS98"/>
    <mergeCell ref="AT98:AW98"/>
    <mergeCell ref="B99:D99"/>
    <mergeCell ref="E99:H99"/>
    <mergeCell ref="I99:M99"/>
    <mergeCell ref="N99:T99"/>
    <mergeCell ref="U99:AA99"/>
    <mergeCell ref="AB99:AG99"/>
    <mergeCell ref="AH99:AN99"/>
    <mergeCell ref="AO99:AS99"/>
    <mergeCell ref="AT99:AW99"/>
    <mergeCell ref="B100:D100"/>
    <mergeCell ref="E100:H100"/>
    <mergeCell ref="I100:M100"/>
    <mergeCell ref="N100:T100"/>
    <mergeCell ref="U100:AA100"/>
    <mergeCell ref="AB100:AG100"/>
    <mergeCell ref="AH100:AN100"/>
    <mergeCell ref="AO100:AS100"/>
    <mergeCell ref="AT100:AW100"/>
    <mergeCell ref="B101:D101"/>
    <mergeCell ref="E101:H101"/>
    <mergeCell ref="I101:M101"/>
    <mergeCell ref="N101:T101"/>
    <mergeCell ref="U101:AA101"/>
    <mergeCell ref="AB101:AG101"/>
    <mergeCell ref="AH101:AN101"/>
    <mergeCell ref="AO101:AS101"/>
    <mergeCell ref="AT101:AW101"/>
    <mergeCell ref="B102:D102"/>
    <mergeCell ref="E102:H102"/>
    <mergeCell ref="I102:M102"/>
    <mergeCell ref="N102:T102"/>
    <mergeCell ref="U102:AA102"/>
    <mergeCell ref="AB102:AG102"/>
    <mergeCell ref="AH102:AN102"/>
    <mergeCell ref="AO102:AS102"/>
    <mergeCell ref="AT102:AW102"/>
    <mergeCell ref="B103:D103"/>
    <mergeCell ref="E103:H103"/>
    <mergeCell ref="I103:M103"/>
    <mergeCell ref="N103:T103"/>
    <mergeCell ref="U103:AA103"/>
    <mergeCell ref="AB103:AG103"/>
    <mergeCell ref="AH103:AN103"/>
    <mergeCell ref="AO103:AS103"/>
    <mergeCell ref="AT103:AW103"/>
    <mergeCell ref="B104:D104"/>
    <mergeCell ref="E104:H104"/>
    <mergeCell ref="I104:M104"/>
    <mergeCell ref="N104:T104"/>
    <mergeCell ref="U104:AA104"/>
    <mergeCell ref="AB104:AG104"/>
    <mergeCell ref="AH104:AN104"/>
    <mergeCell ref="AO104:AS104"/>
    <mergeCell ref="AT104:AW104"/>
    <mergeCell ref="B105:D105"/>
    <mergeCell ref="E105:H105"/>
    <mergeCell ref="I105:M105"/>
    <mergeCell ref="N105:T105"/>
    <mergeCell ref="U105:AA105"/>
    <mergeCell ref="AB105:AG105"/>
    <mergeCell ref="AH105:AN105"/>
    <mergeCell ref="AO105:AS105"/>
    <mergeCell ref="AT105:AW105"/>
    <mergeCell ref="B106:D106"/>
    <mergeCell ref="E106:H106"/>
    <mergeCell ref="I106:M106"/>
    <mergeCell ref="N106:T106"/>
    <mergeCell ref="U106:AA106"/>
    <mergeCell ref="AB106:AG106"/>
    <mergeCell ref="AH106:AN106"/>
    <mergeCell ref="AO106:AS106"/>
    <mergeCell ref="AT106:AW106"/>
    <mergeCell ref="B107:D107"/>
    <mergeCell ref="E107:H107"/>
    <mergeCell ref="I107:M107"/>
    <mergeCell ref="N107:T107"/>
    <mergeCell ref="U107:AA107"/>
    <mergeCell ref="AB107:AG107"/>
    <mergeCell ref="AH107:AN107"/>
    <mergeCell ref="AO107:AS107"/>
    <mergeCell ref="AT107:AW107"/>
    <mergeCell ref="B108:D108"/>
    <mergeCell ref="E108:H108"/>
    <mergeCell ref="I108:M108"/>
    <mergeCell ref="N108:T108"/>
    <mergeCell ref="U108:AA108"/>
    <mergeCell ref="AB108:AG108"/>
    <mergeCell ref="AH108:AN108"/>
    <mergeCell ref="AO108:AS108"/>
    <mergeCell ref="AT108:AW108"/>
    <mergeCell ref="B109:D109"/>
    <mergeCell ref="E109:H109"/>
    <mergeCell ref="I109:M109"/>
    <mergeCell ref="N109:T109"/>
    <mergeCell ref="U109:AA109"/>
    <mergeCell ref="AB109:AG109"/>
    <mergeCell ref="AH109:AN109"/>
    <mergeCell ref="AO109:AS109"/>
    <mergeCell ref="AT109:AW109"/>
    <mergeCell ref="B110:D110"/>
    <mergeCell ref="E110:H110"/>
    <mergeCell ref="I110:M110"/>
    <mergeCell ref="N110:T110"/>
    <mergeCell ref="U110:AA110"/>
    <mergeCell ref="AB110:AG110"/>
    <mergeCell ref="AH110:AN110"/>
    <mergeCell ref="AO110:AS110"/>
    <mergeCell ref="AT110:AW110"/>
    <mergeCell ref="B111:D111"/>
    <mergeCell ref="E111:H111"/>
    <mergeCell ref="I111:M111"/>
    <mergeCell ref="N111:T111"/>
    <mergeCell ref="U111:AA111"/>
    <mergeCell ref="AB111:AG111"/>
    <mergeCell ref="AH111:AN111"/>
    <mergeCell ref="AO111:AS111"/>
    <mergeCell ref="AT111:AW111"/>
    <mergeCell ref="B112:D112"/>
    <mergeCell ref="E112:H112"/>
    <mergeCell ref="I112:M112"/>
    <mergeCell ref="N112:T112"/>
    <mergeCell ref="U112:AA112"/>
    <mergeCell ref="AB112:AG112"/>
    <mergeCell ref="AH112:AN112"/>
    <mergeCell ref="AO112:AS112"/>
    <mergeCell ref="AT112:AW112"/>
    <mergeCell ref="B113:D113"/>
    <mergeCell ref="E113:H113"/>
    <mergeCell ref="I113:M113"/>
    <mergeCell ref="N113:T113"/>
    <mergeCell ref="U113:AA113"/>
    <mergeCell ref="AB113:AG113"/>
    <mergeCell ref="AH113:AN113"/>
    <mergeCell ref="AO113:AS113"/>
    <mergeCell ref="AT113:AW113"/>
    <mergeCell ref="B114:D114"/>
    <mergeCell ref="E114:H114"/>
    <mergeCell ref="I114:M114"/>
    <mergeCell ref="N114:T114"/>
    <mergeCell ref="U114:AA114"/>
    <mergeCell ref="AB114:AG114"/>
    <mergeCell ref="AH114:AN114"/>
    <mergeCell ref="AO114:AS114"/>
    <mergeCell ref="AT114:AW114"/>
    <mergeCell ref="B115:D115"/>
    <mergeCell ref="E115:H115"/>
    <mergeCell ref="I115:M115"/>
    <mergeCell ref="N115:T115"/>
    <mergeCell ref="U115:AA115"/>
    <mergeCell ref="AB115:AG115"/>
    <mergeCell ref="AH115:AN115"/>
    <mergeCell ref="AO115:AS115"/>
    <mergeCell ref="AT115:AW115"/>
    <mergeCell ref="B116:D116"/>
    <mergeCell ref="E116:H116"/>
    <mergeCell ref="I116:M116"/>
    <mergeCell ref="N116:T116"/>
    <mergeCell ref="U116:AA116"/>
    <mergeCell ref="AB116:AG116"/>
    <mergeCell ref="AH116:AN116"/>
    <mergeCell ref="AO116:AS116"/>
    <mergeCell ref="AT116:AW116"/>
    <mergeCell ref="B117:D117"/>
    <mergeCell ref="E117:H117"/>
    <mergeCell ref="I117:M117"/>
    <mergeCell ref="N117:T117"/>
    <mergeCell ref="U117:AA117"/>
    <mergeCell ref="AB117:AG117"/>
    <mergeCell ref="AH117:AN117"/>
    <mergeCell ref="AO117:AS117"/>
    <mergeCell ref="AT117:AW117"/>
    <mergeCell ref="B118:D118"/>
    <mergeCell ref="E118:H118"/>
    <mergeCell ref="I118:M118"/>
    <mergeCell ref="N118:T118"/>
    <mergeCell ref="U118:AA118"/>
    <mergeCell ref="AB118:AG118"/>
    <mergeCell ref="AH118:AN118"/>
    <mergeCell ref="AO118:AS118"/>
    <mergeCell ref="AT118:AW118"/>
    <mergeCell ref="B119:D119"/>
    <mergeCell ref="E119:H119"/>
    <mergeCell ref="I119:M119"/>
    <mergeCell ref="N119:T119"/>
    <mergeCell ref="U119:AA119"/>
    <mergeCell ref="AB119:AG119"/>
    <mergeCell ref="AH119:AN119"/>
    <mergeCell ref="AO119:AS119"/>
    <mergeCell ref="AT119:AW119"/>
    <mergeCell ref="B120:D120"/>
    <mergeCell ref="E120:H120"/>
    <mergeCell ref="I120:M120"/>
    <mergeCell ref="N120:T120"/>
    <mergeCell ref="U120:AA120"/>
    <mergeCell ref="AB120:AG120"/>
    <mergeCell ref="AH120:AN120"/>
    <mergeCell ref="AO120:AS120"/>
    <mergeCell ref="AT120:AW120"/>
    <mergeCell ref="B121:D121"/>
    <mergeCell ref="E121:H121"/>
    <mergeCell ref="I121:M121"/>
    <mergeCell ref="N121:T121"/>
    <mergeCell ref="U121:AA121"/>
    <mergeCell ref="AB121:AG121"/>
    <mergeCell ref="AH121:AN121"/>
    <mergeCell ref="AO121:AS121"/>
    <mergeCell ref="AT121:AW121"/>
    <mergeCell ref="B122:D122"/>
    <mergeCell ref="E122:H122"/>
    <mergeCell ref="I122:M122"/>
    <mergeCell ref="N122:T122"/>
    <mergeCell ref="U122:AA122"/>
    <mergeCell ref="AB122:AG122"/>
    <mergeCell ref="AH122:AN122"/>
    <mergeCell ref="AO122:AS122"/>
    <mergeCell ref="AT122:AW122"/>
    <mergeCell ref="B123:D123"/>
    <mergeCell ref="E123:H123"/>
    <mergeCell ref="I123:M123"/>
    <mergeCell ref="N123:T123"/>
    <mergeCell ref="U123:AA123"/>
    <mergeCell ref="AB123:AG123"/>
    <mergeCell ref="AH123:AN123"/>
    <mergeCell ref="AO123:AS123"/>
    <mergeCell ref="AT123:AW123"/>
    <mergeCell ref="B124:D124"/>
    <mergeCell ref="E124:H124"/>
    <mergeCell ref="I124:M124"/>
    <mergeCell ref="N124:T124"/>
    <mergeCell ref="U124:AA124"/>
    <mergeCell ref="AB124:AG124"/>
    <mergeCell ref="AH124:AN124"/>
    <mergeCell ref="AO124:AS124"/>
    <mergeCell ref="AT124:AW124"/>
    <mergeCell ref="B125:D125"/>
    <mergeCell ref="E125:H125"/>
    <mergeCell ref="I125:M125"/>
    <mergeCell ref="N125:T125"/>
    <mergeCell ref="U125:AA125"/>
    <mergeCell ref="AB125:AG125"/>
    <mergeCell ref="AH125:AN125"/>
    <mergeCell ref="AO125:AS125"/>
    <mergeCell ref="AT125:AW125"/>
    <mergeCell ref="B126:D126"/>
    <mergeCell ref="E126:H126"/>
    <mergeCell ref="I126:M126"/>
    <mergeCell ref="N126:T126"/>
    <mergeCell ref="U126:AA126"/>
    <mergeCell ref="AB126:AG126"/>
    <mergeCell ref="AH126:AN126"/>
    <mergeCell ref="AO126:AS126"/>
    <mergeCell ref="AT126:AW126"/>
    <mergeCell ref="B127:D127"/>
    <mergeCell ref="E127:H127"/>
    <mergeCell ref="I127:M127"/>
    <mergeCell ref="N127:T127"/>
    <mergeCell ref="U127:AA127"/>
    <mergeCell ref="AB127:AG127"/>
    <mergeCell ref="AH127:AN127"/>
    <mergeCell ref="AO127:AS127"/>
    <mergeCell ref="AT127:AW127"/>
    <mergeCell ref="B128:D128"/>
    <mergeCell ref="E128:H128"/>
    <mergeCell ref="I128:M128"/>
    <mergeCell ref="N128:T128"/>
    <mergeCell ref="U128:AA128"/>
    <mergeCell ref="AB128:AG128"/>
    <mergeCell ref="AH128:AN128"/>
    <mergeCell ref="AO128:AS128"/>
    <mergeCell ref="AT128:AW128"/>
    <mergeCell ref="B129:D129"/>
    <mergeCell ref="E129:H129"/>
    <mergeCell ref="I129:M129"/>
    <mergeCell ref="N129:T129"/>
    <mergeCell ref="U129:AA129"/>
    <mergeCell ref="AB129:AG129"/>
    <mergeCell ref="AH129:AN129"/>
    <mergeCell ref="AO129:AS129"/>
    <mergeCell ref="AT129:AW129"/>
    <mergeCell ref="B130:D130"/>
    <mergeCell ref="E130:H130"/>
    <mergeCell ref="I130:M130"/>
    <mergeCell ref="N130:T130"/>
    <mergeCell ref="U130:AA130"/>
    <mergeCell ref="AB130:AG130"/>
    <mergeCell ref="AH130:AN130"/>
    <mergeCell ref="AO130:AS130"/>
    <mergeCell ref="AT130:AW130"/>
    <mergeCell ref="B131:D131"/>
    <mergeCell ref="E131:H131"/>
    <mergeCell ref="I131:M131"/>
    <mergeCell ref="N131:T131"/>
    <mergeCell ref="U131:AA131"/>
    <mergeCell ref="AB131:AG131"/>
    <mergeCell ref="AH131:AN131"/>
    <mergeCell ref="AO131:AS131"/>
    <mergeCell ref="AT131:AW131"/>
    <mergeCell ref="B132:D132"/>
    <mergeCell ref="E132:H132"/>
    <mergeCell ref="I132:M132"/>
    <mergeCell ref="N132:T132"/>
    <mergeCell ref="U132:AA132"/>
    <mergeCell ref="AB132:AG132"/>
    <mergeCell ref="AH132:AN132"/>
    <mergeCell ref="AO132:AS132"/>
    <mergeCell ref="AT132:AW132"/>
    <mergeCell ref="B133:D133"/>
    <mergeCell ref="E133:H133"/>
    <mergeCell ref="I133:M133"/>
    <mergeCell ref="N133:T133"/>
    <mergeCell ref="U133:AA133"/>
    <mergeCell ref="AB133:AG133"/>
    <mergeCell ref="AH133:AN133"/>
    <mergeCell ref="AO133:AS133"/>
    <mergeCell ref="AT133:AW133"/>
    <mergeCell ref="B134:D134"/>
    <mergeCell ref="E134:H134"/>
    <mergeCell ref="I134:M134"/>
    <mergeCell ref="N134:T134"/>
    <mergeCell ref="U134:AA134"/>
    <mergeCell ref="AB134:AG134"/>
    <mergeCell ref="AH134:AN134"/>
    <mergeCell ref="AO134:AS134"/>
    <mergeCell ref="AT134:AW134"/>
    <mergeCell ref="AU136:AW136"/>
  </mergeCells>
  <printOptions headings="0" gridLines="0"/>
  <pageMargins left="0.78740157480314954" right="0.78740157480314954" top="0.78740157480314954" bottom="0.78740157480314954" header="0.51181100000000002" footer="0.51181100000000002"/>
  <pageSetup paperSize="9" scale="45" firstPageNumber="1" fitToWidth="1" fitToHeight="0" pageOrder="downThenOver" orientation="landscape" usePrinterDefaults="1" blackAndWhite="0" draft="0" cellComments="none" useFirstPageNumber="1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6</cp:revision>
  <dcterms:modified xsi:type="dcterms:W3CDTF">2024-10-18T10:33:33Z</dcterms:modified>
</cp:coreProperties>
</file>