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4" sheetId="1" state="visible" r:id="rId1"/>
  </sheets>
  <definedNames>
    <definedName name="_FilterDatabase" localSheetId="0" hidden="1">4!$A$19:$C$73</definedName>
    <definedName name="Print_Area" localSheetId="0" hidden="0">4!$A$1:$AV$73</definedName>
  </definedNames>
  <calcPr calcMode="autoNoTable" fullCalcOnLoad="0" refMode="A1" iterate="0" iterateCount="100" iterateDelta="0.001" fullPrecision="1" calcCompleted="0" calcOnSave="1" concurrentCalc="1" concurrentManualCount="1" forceFullCalc="0"/>
</workbook>
</file>

<file path=xl/sharedStrings.xml><?xml version="1.0" encoding="utf-8"?>
<sst xmlns="http://schemas.openxmlformats.org/spreadsheetml/2006/main" count="183" uniqueCount="183">
  <si>
    <t xml:space="preserve">Приложение № 4 к приказу МЖКХиЭ НСО от «04» декабря 2023 г. № 206-НПА</t>
  </si>
  <si>
    <t xml:space="preserve">Форма 4. План ввода основных средств</t>
  </si>
  <si>
    <t xml:space="preserve">Инвестиционная программа программа Западно-Сибирской дирекции по энергообеспечению - структурного подразделения Трансэнерго - филиала ОАО "РЖД" на 2020-2024 годы</t>
  </si>
  <si>
    <t xml:space="preserve">Год раскрытия информации: 2023 год</t>
  </si>
  <si>
    <t xml:space="preserve">Приказ министерства жилищно-коммунального хозяйства и энергетики Новосибирской области от 05 июля 2022 г. № 109 «Об утверждении корректировки инвестиционной программы Западно-Сибирской дирекции по энергообеспечению структурного подразделения Трансэнерго – филиала ОАО «РЖД» на 2022-2024 годы</t>
  </si>
  <si>
    <t xml:space="preserve"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</si>
  <si>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</si>
  <si>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Идентифика-тор инвестицион-ного проекта</t>
  </si>
  <si>
    <t xml:space="preserve">Первоначальная стоимость принимаемых к учету основных средств и нематериальных активов, млн рублей (без НДС)</t>
  </si>
  <si>
    <t xml:space="preserve">Принятие основных средств и нематериальных активов к бухгалтерскому учету</t>
  </si>
  <si>
    <t xml:space="preserve">Краткое обоснование  корректировки утвержденного плана</t>
  </si>
  <si>
    <t xml:space="preserve">2023 год</t>
  </si>
  <si>
    <t xml:space="preserve">2024 год</t>
  </si>
  <si>
    <t xml:space="preserve">Итого за период реализации инвестиционной программы</t>
  </si>
  <si>
    <t xml:space="preserve">План </t>
  </si>
  <si>
    <t xml:space="preserve">Предложение по корректировке утвержденного плана</t>
  </si>
  <si>
    <t>План</t>
  </si>
  <si>
    <t xml:space="preserve">нематериальные активы</t>
  </si>
  <si>
    <t xml:space="preserve">основные средства</t>
  </si>
  <si>
    <t xml:space="preserve">млн рублей (без НДС)</t>
  </si>
  <si>
    <t>МВ×А</t>
  </si>
  <si>
    <t>Мвар</t>
  </si>
  <si>
    <t xml:space="preserve">км ЛЭП</t>
  </si>
  <si>
    <t>МВт</t>
  </si>
  <si>
    <t>шт.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</si>
  <si>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</si>
  <si>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</si>
  <si>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</si>
  <si>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</si>
  <si>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</si>
  <si>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</si>
  <si>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</si>
  <si>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</si>
  <si>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</si>
  <si>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</si>
  <si>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</si>
  <si>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</si>
  <si>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</si>
  <si>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</si>
  <si>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6.71</t>
  </si>
  <si>
    <t>6.72</t>
  </si>
  <si>
    <t>6.73</t>
  </si>
  <si>
    <t>6.74</t>
  </si>
  <si>
    <t>6.75</t>
  </si>
  <si>
    <t>6.76</t>
  </si>
  <si>
    <t>6.77</t>
  </si>
  <si>
    <t>6.78</t>
  </si>
  <si>
    <t>6.79</t>
  </si>
  <si>
    <t>6.80</t>
  </si>
  <si>
    <t>6.81</t>
  </si>
  <si>
    <t>6.82</t>
  </si>
  <si>
    <t>6.83</t>
  </si>
  <si>
    <t>6.84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</si>
  <si>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</si>
  <si>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</si>
  <si>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</si>
  <si>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</si>
  <si>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</si>
  <si>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</si>
  <si>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</si>
  <si>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</si>
  <si>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</si>
  <si>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</si>
  <si>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</si>
  <si>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</si>
  <si>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</si>
  <si>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</si>
  <si>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8</t>
  </si>
  <si>
    <t>1</t>
  </si>
  <si>
    <t xml:space="preserve">Новосибирская область</t>
  </si>
  <si>
    <t>Г</t>
  </si>
  <si>
    <t>нд</t>
  </si>
  <si>
    <t>1.1</t>
  </si>
  <si>
    <t xml:space="preserve">Технологическое присоединение, всего, в том числе:</t>
  </si>
  <si>
    <t>1.1.1</t>
  </si>
  <si>
    <t xml:space="preserve">Технологическое присоединение энергопринимающих устройств потребителей, всего, в том числе:</t>
  </si>
  <si>
    <t>1.1.1.1</t>
  </si>
  <si>
    <t xml:space="preserve"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</si>
  <si>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</si>
  <si>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 xml:space="preserve"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</si>
  <si>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</si>
  <si>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 xml:space="preserve">Технологическое присоединение энергопринимающих устройств потребителей свыше 150 кВт, всего, в том числе:</t>
  </si>
  <si>
    <t>1.1.2</t>
  </si>
  <si>
    <t xml:space="preserve">Технологическое присоединение объектов электросетевого хозяйства, всего, в том числе:</t>
  </si>
  <si>
    <t>1.1.2.1</t>
  </si>
  <si>
    <t xml:space="preserve"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</si>
  <si>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1.1.2.1.1</t>
  </si>
  <si>
    <t xml:space="preserve">ЛЭП-10 кВ в ячейке № 3 (фидер Ф-4-10 кВ) и в ячейке № 5 (фидер Ф-6-10 кВ) РУ-10 кВ от ТП Чик, Новосибирской ЭЧ. Технологическое присоединение ЭПУ по адресу: Новосибирская область, Коченевский район, р.п. Чик, АО "РЭС"</t>
  </si>
  <si>
    <t>M_ЗСИБНТЭ-НО13</t>
  </si>
  <si>
    <t>1.1.2.1.2</t>
  </si>
  <si>
    <t xml:space="preserve">ВЛ-10 кВ от ф. Ф-1-10 кВ РУ-10 кВ ПС Чаны, Барабинской ЭЧ. Технологическое присоединение ЭПУ по адресу: Новосибирская область, Чановский район, р.п. Чаны. АО «Региональные электрические сети»»</t>
  </si>
  <si>
    <t>M_ЗСИБНТЭ-НО14</t>
  </si>
  <si>
    <t>1.1.2.2</t>
  </si>
  <si>
    <t xml:space="preserve">Технологическое присоединение к электрическим сетям иных сетевых организаций, всего, в том числе:</t>
  </si>
  <si>
    <t>1.1.3</t>
  </si>
  <si>
    <t xml:space="preserve">Технологическое присоединение объектов по производству электрической энергии всего, в том числе:</t>
  </si>
  <si>
    <t>1.1.3.1</t>
  </si>
  <si>
    <t xml:space="preserve">Наименование объекта по производству электрической энергии, всего, в том числе:</t>
  </si>
  <si>
    <t>1.1.3.1.1</t>
  </si>
  <si>
    <t xml:space="preserve"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</si>
  <si>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1.1.3.1.2</t>
  </si>
  <si>
    <t xml:space="preserve"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</si>
  <si>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1.1.3.1.3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</si>
  <si>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</si>
  <si>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</si>
  <si>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1.1.3.2.1</t>
  </si>
  <si>
    <t>1.1.3.2.2</t>
  </si>
  <si>
    <t>1.1.3.2.3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</si>
  <si>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</si>
  <si>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</si>
  <si>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 xml:space="preserve"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</si>
  <si>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</si>
  <si>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 xml:space="preserve"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</si>
  <si>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</si>
  <si>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</si>
  <si>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</si>
  <si>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</si>
  <si>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</si>
  <si>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</si>
  <si>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</si>
  <si>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</si>
  <si>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>1.2.1.2</t>
  </si>
  <si>
    <t xml:space="preserve">Модернизация, техническое перевооружение трансформаторных и иных подстанций, распределительных пунктов, всего, в том числе:</t>
  </si>
  <si>
    <t>1.2.1.2.1</t>
  </si>
  <si>
    <t xml:space="preserve">Техническое перевооружение ЦРП-10/0,4 кВ ст. Татарская</t>
  </si>
  <si>
    <t>J_ЗСИБНТЭ-НО8</t>
  </si>
  <si>
    <t>1.2.1.2.2</t>
  </si>
  <si>
    <t xml:space="preserve">Техническое перевооружение тяговой подстанции Сокур </t>
  </si>
  <si>
    <t>J_ЗСИБНТЭ-НО27</t>
  </si>
  <si>
    <t>1.2.1.2.3</t>
  </si>
  <si>
    <t xml:space="preserve">Техническое перевооружение  ЗРУ-10кВ ЭЧЭ 247 ст. Чебула</t>
  </si>
  <si>
    <t>N_ЗСИБНТЭ-НО1</t>
  </si>
  <si>
    <t>1.2.1.2.4</t>
  </si>
  <si>
    <t xml:space="preserve">Техническое перевооружение тяговой подстанции Карачи (ПС 110 кВ Карачи) Западно-Сибирской дирекции по энергообеспечению. Организация УРОВ</t>
  </si>
  <si>
    <t>J_ЗСИБНТЭ-НО29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</si>
  <si>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</si>
  <si>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</si>
  <si>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</si>
  <si>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</si>
  <si>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>1.2.2.2</t>
  </si>
  <si>
    <t xml:space="preserve">Модернизация, техническое перевооружение линий электропередачи, всего, в том числе:</t>
  </si>
  <si>
    <t>1.2.2.2.1</t>
  </si>
  <si>
    <t xml:space="preserve">Техническое перевооружение воздушной линии 0,4кВ от  ТП-1, ТП-2, КТП-4, КТПНС-5, ТП-7 ст. Купино </t>
  </si>
  <si>
    <t>J_ЗСИБНТЭ-НО2</t>
  </si>
  <si>
    <t>1.2.2.2.2</t>
  </si>
  <si>
    <t xml:space="preserve">Техническое перевооружение воздушной линии 0,4 кВ от ТП-25 
ст. Иня-Восточная и на ст. Болотная</t>
  </si>
  <si>
    <t>J_ЗСИБНТЭ-НО3</t>
  </si>
  <si>
    <t>1.2.3</t>
  </si>
  <si>
    <t xml:space="preserve">Развитие и модернизация учета электрической энергии (мощности), всего, в том числе:</t>
  </si>
  <si>
    <t>1.2.3.1</t>
  </si>
  <si>
    <t xml:space="preserve">«Установка приборов учета, класс напряжения 0,22 (0,4) кВ, всего, в том числе:»</t>
  </si>
  <si>
    <t>1.2.3.2</t>
  </si>
  <si>
    <t xml:space="preserve">«Установка приборов учета, класс напряжения 6 (10) кВ, всего, в том числе:»</t>
  </si>
  <si>
    <t>1.2.3.3</t>
  </si>
  <si>
    <t xml:space="preserve">«Установка приборов учета, класс напряжения 35 кВ, всего, в том числе:»</t>
  </si>
  <si>
    <t>1.2.3.4</t>
  </si>
  <si>
    <t xml:space="preserve">«Установка приборов учета, класс напряжения 110 кВ и выше, всего, в том числе:»</t>
  </si>
  <si>
    <t>1.2.3.5</t>
  </si>
  <si>
    <t xml:space="preserve">«Включение приборов учета в систему сбора и передачи данных, класс напряжения 0,22 (0,4) кВ, всего, в том числе:»</t>
  </si>
  <si>
    <t>1.2.3.6</t>
  </si>
  <si>
    <t xml:space="preserve">«Включение приборов учета в систему сбора и передачи данных, класс напряжения 6 (10) кВ, всего, в том числе:»</t>
  </si>
  <si>
    <t>1.2.3.7</t>
  </si>
  <si>
    <t xml:space="preserve">«Включение приборов учета в систему сбора и передачи данных, класс напряжения 35 кВ, всего, в том числе:»</t>
  </si>
  <si>
    <t>1.2.3.8</t>
  </si>
  <si>
    <t xml:space="preserve">«Включение приборов учета в систему сбора и передачи данных, класс напряжения 110 кВ и выше, всего, в том числе:»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</si>
  <si>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</si>
  <si>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</si>
  <si>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</si>
  <si>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</si>
  <si>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>1.2.4.2</t>
  </si>
  <si>
    <t xml:space="preserve">Модернизация, техническое перевооружение прочих объектов основных средств, всего, в том числе:</t>
  </si>
  <si>
    <t>1.3</t>
  </si>
  <si>
    <t xml:space="preserve"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</si>
  <si>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</si>
  <si>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 xml:space="preserve"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</si>
  <si>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</si>
  <si>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 xml:space="preserve">Инвестиционные проекты, предусмотренные схемой и программой развития субъекта Российской Федерации, всего, в том числе:</t>
  </si>
  <si>
    <t>1.4</t>
  </si>
  <si>
    <t xml:space="preserve">Прочее новое строительство объектов электросетевого хозяйства, всего, в том числе:</t>
  </si>
  <si>
    <t>1.5</t>
  </si>
  <si>
    <t xml:space="preserve">Покупка земельных участков для целей реализации инвестиционных проектов, всего, в том числе:</t>
  </si>
  <si>
    <t>1.6</t>
  </si>
  <si>
    <t xml:space="preserve">Прочие инвестиционные проекты, всего, в том числе: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</si>
</sst>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2">
    <font>
      <i val="0"/>
      <strike val="0"/>
      <u val="none"/>
      <vertAlign val="baseline"/>
      <sz val="12.000000"/>
      <color theme="1"/>
      <name val="Times New Roman"/>
      <scheme val="none"/>
    </font>
    <font>
      <i val="0"/>
      <strike val="0"/>
      <u val="none"/>
      <vertAlign val="baseline"/>
      <sz val="11.000000"/>
      <name val="Calibri"/>
      <scheme val="none"/>
    </font>
    <font>
      <i val="0"/>
      <strike val="0"/>
      <u val="none"/>
      <vertAlign val="baseline"/>
      <sz val="11.000000"/>
      <color indexed="65"/>
      <name val="Calibri"/>
      <scheme val="none"/>
    </font>
    <font>
      <i val="0"/>
      <strike val="0"/>
      <u val="none"/>
      <vertAlign val="baseline"/>
      <sz val="11.000000"/>
      <color indexed="62"/>
      <name val="Calibri"/>
      <scheme val="none"/>
    </font>
    <font>
      <b/>
      <i val="0"/>
      <strike val="0"/>
      <u val="none"/>
      <vertAlign val="baseline"/>
      <sz val="11.000000"/>
      <color indexed="63"/>
      <name val="Calibri"/>
      <scheme val="none"/>
    </font>
    <font>
      <b/>
      <i val="0"/>
      <strike val="0"/>
      <u val="none"/>
      <vertAlign val="baseline"/>
      <sz val="11.000000"/>
      <color indexed="52"/>
      <name val="Calibri"/>
      <scheme val="none"/>
    </font>
    <font>
      <b/>
      <i val="0"/>
      <strike val="0"/>
      <u val="none"/>
      <vertAlign val="baseline"/>
      <sz val="15.000000"/>
      <color indexed="56"/>
      <name val="Calibri"/>
      <scheme val="none"/>
    </font>
    <font>
      <b/>
      <i val="0"/>
      <strike val="0"/>
      <u val="none"/>
      <vertAlign val="baseline"/>
      <sz val="13.000000"/>
      <color indexed="56"/>
      <name val="Calibri"/>
      <scheme val="none"/>
    </font>
    <font>
      <b/>
      <i val="0"/>
      <strike val="0"/>
      <u val="none"/>
      <vertAlign val="baseline"/>
      <sz val="11.000000"/>
      <color indexed="56"/>
      <name val="Calibri"/>
      <scheme val="none"/>
    </font>
    <font>
      <b/>
      <i val="0"/>
      <strike val="0"/>
      <u val="none"/>
      <vertAlign val="baseline"/>
      <sz val="11.000000"/>
      <name val="Calibri"/>
      <scheme val="none"/>
    </font>
    <font>
      <b/>
      <i val="0"/>
      <strike val="0"/>
      <u val="none"/>
      <vertAlign val="baseline"/>
      <sz val="11.000000"/>
      <color indexed="65"/>
      <name val="Calibri"/>
      <scheme val="none"/>
    </font>
    <font>
      <b/>
      <i val="0"/>
      <strike val="0"/>
      <u val="none"/>
      <vertAlign val="baseline"/>
      <sz val="18.000000"/>
      <color indexed="56"/>
      <name val="Cambria"/>
      <scheme val="none"/>
    </font>
    <font>
      <i val="0"/>
      <strike val="0"/>
      <u val="none"/>
      <vertAlign val="baseline"/>
      <sz val="11.000000"/>
      <color indexed="60"/>
      <name val="Calibri"/>
      <scheme val="none"/>
    </font>
    <font>
      <i val="0"/>
      <strike val="0"/>
      <u val="none"/>
      <vertAlign val="baseline"/>
      <sz val="11.000000"/>
      <color indexed="20"/>
      <name val="Calibri"/>
      <scheme val="none"/>
    </font>
    <font>
      <i/>
      <strike val="0"/>
      <u val="none"/>
      <vertAlign val="baseline"/>
      <sz val="11.000000"/>
      <color indexed="23"/>
      <name val="Calibri"/>
      <scheme val="none"/>
    </font>
    <font>
      <i val="0"/>
      <strike val="0"/>
      <u val="none"/>
      <vertAlign val="baseline"/>
      <sz val="11.000000"/>
      <color indexed="52"/>
      <name val="Calibri"/>
      <scheme val="none"/>
    </font>
    <font>
      <i val="0"/>
      <strike val="0"/>
      <u val="none"/>
      <vertAlign val="baseline"/>
      <sz val="11.000000"/>
      <color indexed="2"/>
      <name val="Calibri"/>
      <scheme val="none"/>
    </font>
    <font>
      <i val="0"/>
      <strike val="0"/>
      <u val="none"/>
      <vertAlign val="baseline"/>
      <sz val="11.000000"/>
      <color indexed="17"/>
      <name val="Calibri"/>
      <scheme val="none"/>
    </font>
    <font>
      <i val="0"/>
      <strike val="0"/>
      <u val="none"/>
      <vertAlign val="baseline"/>
      <sz val="12.000000"/>
      <name val="Times New Roman"/>
      <scheme val="none"/>
    </font>
    <font>
      <b/>
      <i val="0"/>
      <strike val="0"/>
      <u val="none"/>
      <vertAlign val="baseline"/>
      <sz val="12.000000"/>
      <name val="Times New Roman"/>
      <scheme val="none"/>
    </font>
    <font>
      <b/>
      <i val="0"/>
      <strike val="0"/>
      <u val="none"/>
      <vertAlign val="baseline"/>
      <sz val="12.000000"/>
      <color theme="1"/>
      <name val="Times New Roman"/>
      <scheme val="none"/>
    </font>
    <font>
      <i val="0"/>
      <strike val="0"/>
      <u val="none"/>
      <vertAlign val="baseline"/>
      <sz val="11.000000"/>
      <color theme="1"/>
      <name val="Times New Roman"/>
      <scheme val="none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rgb="FFFFC000"/>
        <bgColor rgb="FFFFC000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indexed="44"/>
        <bgColor indexed="44"/>
      </patternFill>
    </fill>
    <fill>
      <patternFill patternType="solid">
        <fgColor rgb="FFCCECFF"/>
        <bgColor rgb="FFCCECFF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3">
    <xf fontId="0" fillId="0" borderId="0" numFmtId="0" applyNumberFormat="1" applyFont="1" applyFill="1" applyBorder="1" applyProtection="1" quotePrefix="0" pivotButton="0">
      <protection hidden="0" locked="1"/>
    </xf>
    <xf fontId="1" fillId="2" borderId="0" numFmtId="0" applyNumberFormat="0" applyFont="1" applyFill="1" applyBorder="0" applyProtection="0" quotePrefix="0" pivotButton="0">
      <protection hidden="0" locked="1"/>
    </xf>
    <xf fontId="1" fillId="3" borderId="0" numFmtId="0" applyNumberFormat="0" applyFont="1" applyFill="1" applyBorder="0" applyProtection="0" quotePrefix="0" pivotButton="0">
      <protection hidden="0" locked="1"/>
    </xf>
    <xf fontId="1" fillId="4" borderId="0" numFmtId="0" applyNumberFormat="0" applyFont="1" applyFill="1" applyBorder="0" applyProtection="0" quotePrefix="0" pivotButton="0">
      <protection hidden="0" locked="1"/>
    </xf>
    <xf fontId="1" fillId="5" borderId="0" numFmtId="0" applyNumberFormat="0" applyFont="1" applyFill="1" applyBorder="0" applyProtection="0" quotePrefix="0" pivotButton="0">
      <protection hidden="0" locked="1"/>
    </xf>
    <xf fontId="1" fillId="6" borderId="0" numFmtId="0" applyNumberFormat="0" applyFont="1" applyFill="1" applyBorder="0" applyProtection="0" quotePrefix="0" pivotButton="0">
      <protection hidden="0" locked="1"/>
    </xf>
    <xf fontId="1" fillId="7" borderId="0" numFmtId="0" applyNumberFormat="0" applyFont="1" applyFill="1" applyBorder="0" applyProtection="0" quotePrefix="0" pivotButton="0">
      <protection hidden="0" locked="1"/>
    </xf>
    <xf fontId="1" fillId="8" borderId="0" numFmtId="0" applyNumberFormat="0" applyFont="1" applyFill="1" applyBorder="0" applyProtection="0" quotePrefix="0" pivotButton="0">
      <protection hidden="0" locked="1"/>
    </xf>
    <xf fontId="1" fillId="9" borderId="0" numFmtId="0" applyNumberFormat="0" applyFont="1" applyFill="1" applyBorder="0" applyProtection="0" quotePrefix="0" pivotButton="0">
      <protection hidden="0" locked="1"/>
    </xf>
    <xf fontId="1" fillId="10" borderId="0" numFmtId="0" applyNumberFormat="0" applyFont="1" applyFill="1" applyBorder="0" applyProtection="0" quotePrefix="0" pivotButton="0">
      <protection hidden="0" locked="1"/>
    </xf>
    <xf fontId="1" fillId="5" borderId="0" numFmtId="0" applyNumberFormat="0" applyFont="1" applyFill="1" applyBorder="0" applyProtection="0" quotePrefix="0" pivotButton="0">
      <protection hidden="0" locked="1"/>
    </xf>
    <xf fontId="1" fillId="8" borderId="0" numFmtId="0" applyNumberFormat="0" applyFont="1" applyFill="1" applyBorder="0" applyProtection="0" quotePrefix="0" pivotButton="0">
      <protection hidden="0" locked="1"/>
    </xf>
    <xf fontId="1" fillId="11" borderId="0" numFmtId="0" applyNumberFormat="0" applyFont="1" applyFill="1" applyBorder="0" applyProtection="0" quotePrefix="0" pivotButton="0">
      <protection hidden="0" locked="1"/>
    </xf>
    <xf fontId="2" fillId="12" borderId="0" numFmtId="0" applyNumberFormat="0" applyFont="1" applyFill="1" applyBorder="0" applyProtection="0" quotePrefix="0" pivotButton="0">
      <protection hidden="0" locked="1"/>
    </xf>
    <xf fontId="2" fillId="9" borderId="0" numFmtId="0" applyNumberFormat="0" applyFont="1" applyFill="1" applyBorder="0" applyProtection="0" quotePrefix="0" pivotButton="0">
      <protection hidden="0" locked="1"/>
    </xf>
    <xf fontId="2" fillId="10" borderId="0" numFmtId="0" applyNumberFormat="0" applyFont="1" applyFill="1" applyBorder="0" applyProtection="0" quotePrefix="0" pivotButton="0">
      <protection hidden="0" locked="1"/>
    </xf>
    <xf fontId="2" fillId="13" borderId="0" numFmtId="0" applyNumberFormat="0" applyFont="1" applyFill="1" applyBorder="0" applyProtection="0" quotePrefix="0" pivotButton="0">
      <protection hidden="0" locked="1"/>
    </xf>
    <xf fontId="2" fillId="14" borderId="0" numFmtId="0" applyNumberFormat="0" applyFont="1" applyFill="1" applyBorder="0" applyProtection="0" quotePrefix="0" pivotButton="0">
      <protection hidden="0" locked="1"/>
    </xf>
    <xf fontId="2" fillId="15" borderId="0" numFmtId="0" applyNumberFormat="0" applyFont="1" applyFill="1" applyBorder="0" applyProtection="0" quotePrefix="0" pivotButton="0">
      <protection hidden="0" locked="1"/>
    </xf>
    <xf fontId="2" fillId="16" borderId="0" numFmtId="0" applyNumberFormat="0" applyFont="1" applyFill="1" applyBorder="0" applyProtection="0" quotePrefix="0" pivotButton="0">
      <protection hidden="0" locked="1"/>
    </xf>
    <xf fontId="2" fillId="17" borderId="0" numFmtId="0" applyNumberFormat="0" applyFont="1" applyFill="1" applyBorder="0" applyProtection="0" quotePrefix="0" pivotButton="0">
      <protection hidden="0" locked="1"/>
    </xf>
    <xf fontId="2" fillId="18" borderId="0" numFmtId="0" applyNumberFormat="0" applyFont="1" applyFill="1" applyBorder="0" applyProtection="0" quotePrefix="0" pivotButton="0">
      <protection hidden="0" locked="1"/>
    </xf>
    <xf fontId="2" fillId="13" borderId="0" numFmtId="0" applyNumberFormat="0" applyFont="1" applyFill="1" applyBorder="0" applyProtection="0" quotePrefix="0" pivotButton="0">
      <protection hidden="0" locked="1"/>
    </xf>
    <xf fontId="2" fillId="14" borderId="0" numFmtId="0" applyNumberFormat="0" applyFont="1" applyFill="1" applyBorder="0" applyProtection="0" quotePrefix="0" pivotButton="0">
      <protection hidden="0" locked="1"/>
    </xf>
    <xf fontId="2" fillId="19" borderId="0" numFmtId="0" applyNumberFormat="0" applyFont="1" applyFill="1" applyBorder="0" applyProtection="0" quotePrefix="0" pivotButton="0">
      <protection hidden="0" locked="1"/>
    </xf>
    <xf fontId="3" fillId="7" borderId="1" numFmtId="0" applyNumberFormat="0" applyFont="1" applyFill="1" applyBorder="1" applyProtection="0" quotePrefix="0" pivotButton="0">
      <protection hidden="0" locked="1"/>
    </xf>
    <xf fontId="4" fillId="20" borderId="2" numFmtId="0" applyNumberFormat="0" applyFont="1" applyFill="1" applyBorder="1" applyProtection="0" quotePrefix="0" pivotButton="0">
      <protection hidden="0" locked="1"/>
    </xf>
    <xf fontId="5" fillId="20" borderId="1" numFmtId="0" applyNumberFormat="0" applyFont="1" applyFill="1" applyBorder="1" applyProtection="0" quotePrefix="0" pivotButton="0">
      <protection hidden="0" locked="1"/>
    </xf>
    <xf fontId="6" fillId="0" borderId="3" numFmtId="0" applyNumberFormat="0" applyFont="1" applyFill="0" applyBorder="1" applyProtection="0" quotePrefix="0" pivotButton="0">
      <protection hidden="0" locked="1"/>
    </xf>
    <xf fontId="7" fillId="0" borderId="4" numFmtId="0" applyNumberFormat="0" applyFont="1" applyFill="0" applyBorder="1" applyProtection="0" quotePrefix="0" pivotButton="0">
      <protection hidden="0" locked="1"/>
    </xf>
    <xf fontId="8" fillId="0" borderId="5" numFmtId="0" applyNumberFormat="0" applyFont="1" applyFill="0" applyBorder="1" applyProtection="0" quotePrefix="0" pivotButton="0">
      <protection hidden="0" locked="1"/>
    </xf>
    <xf fontId="8" fillId="0" borderId="0" numFmtId="0" applyNumberFormat="0" applyFont="1" applyFill="0" applyBorder="0" applyProtection="0" quotePrefix="0" pivotButton="0">
      <protection hidden="0" locked="1"/>
    </xf>
    <xf fontId="9" fillId="0" borderId="6" numFmtId="0" applyNumberFormat="0" applyFont="1" applyFill="0" applyBorder="1" applyProtection="0" quotePrefix="0" pivotButton="0">
      <protection hidden="0" locked="1"/>
    </xf>
    <xf fontId="10" fillId="21" borderId="7" numFmtId="0" applyNumberFormat="0" applyFont="1" applyFill="1" applyBorder="1" applyProtection="0" quotePrefix="0" pivotButton="0">
      <protection hidden="0" locked="1"/>
    </xf>
    <xf fontId="11" fillId="0" borderId="0" numFmtId="0" applyNumberFormat="0" applyFont="1" applyFill="0" applyBorder="0" applyProtection="0" quotePrefix="0" pivotButton="0">
      <protection hidden="0" locked="1"/>
    </xf>
    <xf fontId="12" fillId="22" borderId="0" numFmtId="0" applyNumberFormat="0" applyFont="1" applyFill="1" applyBorder="0" applyProtection="0" quotePrefix="0" pivotButton="0">
      <protection hidden="0" locked="1"/>
    </xf>
    <xf fontId="0" fillId="0" borderId="0" numFmtId="0" applyNumberFormat="1" applyFont="1" applyFill="1" applyBorder="1" applyProtection="1" quotePrefix="0" pivotButton="0">
      <protection hidden="0" locked="1"/>
    </xf>
    <xf fontId="13" fillId="3" borderId="0" numFmtId="0" applyNumberFormat="0" applyFont="1" applyFill="1" applyBorder="0" applyProtection="0" quotePrefix="0" pivotButton="0">
      <protection hidden="0" locked="1"/>
    </xf>
    <xf fontId="14" fillId="0" borderId="0" numFmtId="0" applyNumberFormat="0" applyFont="1" applyFill="0" applyBorder="0" applyProtection="0" quotePrefix="0" pivotButton="0">
      <protection hidden="0" locked="1"/>
    </xf>
    <xf fontId="1" fillId="23" borderId="8" numFmtId="0" applyNumberFormat="0" applyFont="0" applyFill="1" applyBorder="1" applyProtection="0" quotePrefix="0" pivotButton="0">
      <protection hidden="0" locked="1"/>
    </xf>
    <xf fontId="15" fillId="0" borderId="9" numFmtId="0" applyNumberFormat="0" applyFont="1" applyFill="0" applyBorder="1" applyProtection="0" quotePrefix="0" pivotButton="0">
      <protection hidden="0" locked="1"/>
    </xf>
    <xf fontId="16" fillId="0" borderId="0" numFmtId="0" applyNumberFormat="0" applyFont="1" applyFill="0" applyBorder="0" applyProtection="0" quotePrefix="0" pivotButton="0">
      <protection hidden="0" locked="1"/>
    </xf>
    <xf fontId="17" fillId="4" borderId="0" numFmtId="0" applyNumberFormat="0" applyFont="1" applyFill="1" applyBorder="0" applyProtection="0" quotePrefix="0" pivotButton="0">
      <protection hidden="0" locked="1"/>
    </xf>
  </cellStyleXfs>
  <cellXfs count="72">
    <xf fontId="0" fillId="0" borderId="0" numFmtId="0" xfId="36" applyProtection="1" quotePrefix="0" pivotButton="0">
      <protection hidden="0" locked="1"/>
    </xf>
    <xf fontId="18" fillId="0" borderId="0" numFmtId="0" xfId="36" applyFont="1" applyProtection="1" quotePrefix="0" pivotButton="0">
      <protection hidden="0" locked="1"/>
    </xf>
    <xf fontId="18" fillId="0" borderId="0" numFmtId="0" xfId="36" applyFont="1" applyAlignment="1" applyProtection="1" quotePrefix="0" pivotButton="0">
      <alignment horizontal="left" vertical="center"/>
      <protection hidden="0" locked="1"/>
    </xf>
    <xf fontId="18" fillId="0" borderId="0" numFmtId="0" xfId="36" applyFont="1" applyAlignment="1" applyProtection="1" quotePrefix="0" pivotButton="0">
      <alignment horizontal="center" vertical="center"/>
      <protection hidden="0" locked="1"/>
    </xf>
    <xf fontId="18" fillId="24" borderId="0" numFmtId="0" xfId="36" applyFont="1" applyFill="1" applyProtection="1" quotePrefix="0" pivotButton="0">
      <protection hidden="0" locked="1"/>
    </xf>
    <xf fontId="18" fillId="0" borderId="0" numFmtId="0" xfId="36" applyFont="1" applyAlignment="1" applyProtection="1" quotePrefix="0" pivotButton="0">
      <alignment vertical="center"/>
      <protection hidden="0" locked="1"/>
    </xf>
    <xf fontId="18" fillId="0" borderId="0" numFmtId="0" xfId="36" applyFont="1" applyAlignment="1" applyProtection="1" quotePrefix="0" pivotButton="0">
      <alignment wrapText="1"/>
      <protection hidden="0" locked="1"/>
    </xf>
    <xf fontId="19" fillId="0" borderId="0" numFmtId="0" xfId="0" applyFont="1" applyAlignment="1" applyProtection="1" quotePrefix="0" pivotButton="0">
      <alignment horizontal="center"/>
      <protection hidden="0" locked="1"/>
    </xf>
    <xf fontId="19" fillId="0" borderId="0" numFmtId="0" xfId="36" applyFont="1" applyAlignment="1" applyProtection="1" quotePrefix="0" pivotButton="0">
      <alignment horizontal="center"/>
      <protection hidden="0" locked="1"/>
    </xf>
    <xf fontId="19" fillId="0" borderId="0" numFmtId="0" xfId="36" applyFont="1" applyAlignment="1" applyProtection="1" quotePrefix="0" pivotButton="0">
      <alignment horizontal="center" vertical="center"/>
      <protection hidden="0" locked="1"/>
    </xf>
    <xf fontId="0" fillId="0" borderId="0" numFmtId="0" xfId="0" applyAlignment="1" applyProtection="1" quotePrefix="0" pivotButton="0">
      <alignment horizontal="center" vertical="center"/>
      <protection hidden="0" locked="1"/>
    </xf>
    <xf fontId="20" fillId="0" borderId="0" numFmtId="0" xfId="0" applyFont="1" applyAlignment="1" applyProtection="1" quotePrefix="0" pivotButton="0">
      <alignment vertical="center"/>
      <protection hidden="0" locked="1"/>
    </xf>
    <xf fontId="0" fillId="0" borderId="0" numFmtId="0" xfId="0" applyAlignment="1" applyProtection="1" quotePrefix="0" pivotButton="0">
      <alignment horizontal="center" vertical="top"/>
      <protection hidden="0" locked="1"/>
    </xf>
    <xf fontId="0" fillId="0" borderId="0" numFmtId="0" xfId="0" applyAlignment="1" applyProtection="1" quotePrefix="0" pivotButton="0">
      <alignment vertical="top"/>
      <protection hidden="0" locked="1"/>
    </xf>
    <xf fontId="0" fillId="0" borderId="0" numFmtId="0" xfId="0" applyAlignment="1" applyProtection="1" quotePrefix="0" pivotButton="0">
      <alignment vertical="center"/>
      <protection hidden="0" locked="1"/>
    </xf>
    <xf fontId="18" fillId="0" borderId="0" numFmtId="0" xfId="36" applyFont="1" applyAlignment="1" applyProtection="1" quotePrefix="0" pivotButton="0">
      <alignment horizontal="center"/>
      <protection hidden="0" locked="1"/>
    </xf>
    <xf fontId="19" fillId="0" borderId="0" numFmtId="0" xfId="36" applyFont="1" applyProtection="1" quotePrefix="0" pivotButton="0">
      <protection hidden="0" locked="1"/>
    </xf>
    <xf fontId="19" fillId="0" borderId="0" numFmtId="0" xfId="0" applyFont="1" applyProtection="1" quotePrefix="0" pivotButton="0">
      <protection hidden="0" locked="1"/>
    </xf>
    <xf fontId="19" fillId="0" borderId="0" numFmtId="0" xfId="0" applyFont="1" applyAlignment="1" applyProtection="1" quotePrefix="0" pivotButton="0">
      <alignment vertical="center"/>
      <protection hidden="0" locked="1"/>
    </xf>
    <xf fontId="18" fillId="0" borderId="0" numFmtId="0" xfId="36" applyFont="1" applyAlignment="1" applyProtection="1" quotePrefix="0" pivotButton="0">
      <alignment horizontal="right"/>
      <protection hidden="0" locked="1"/>
    </xf>
    <xf fontId="18" fillId="0" borderId="0" numFmtId="4" xfId="36" applyNumberFormat="1" applyFont="1" applyProtection="1" quotePrefix="0" pivotButton="0">
      <protection hidden="0" locked="1"/>
    </xf>
    <xf fontId="19" fillId="0" borderId="10" numFmtId="4" xfId="0" applyNumberFormat="1" applyFont="1" applyBorder="1" applyProtection="1" quotePrefix="0" pivotButton="0">
      <protection hidden="0" locked="1"/>
    </xf>
    <xf fontId="19" fillId="0" borderId="10" numFmtId="4" xfId="0" applyNumberFormat="1" applyFont="1" applyBorder="1" applyAlignment="1" applyProtection="1" quotePrefix="0" pivotButton="0">
      <alignment horizontal="left" vertical="center"/>
      <protection hidden="0" locked="1"/>
    </xf>
    <xf fontId="19" fillId="0" borderId="10" numFmtId="4" xfId="0" applyNumberFormat="1" applyFont="1" applyBorder="1" applyAlignment="1" applyProtection="1" quotePrefix="0" pivotButton="0">
      <alignment vertical="center"/>
      <protection hidden="0" locked="1"/>
    </xf>
    <xf fontId="19" fillId="0" borderId="0" numFmtId="4" xfId="0" applyNumberFormat="1" applyFont="1" applyAlignment="1" applyProtection="1" quotePrefix="0" pivotButton="0">
      <alignment horizontal="center"/>
      <protection hidden="0" locked="1"/>
    </xf>
    <xf fontId="19" fillId="0" borderId="0" numFmtId="4" xfId="0" applyNumberFormat="1" applyFont="1" applyAlignment="1" applyProtection="1" quotePrefix="0" pivotButton="0">
      <alignment vertical="center"/>
      <protection hidden="0" locked="1"/>
    </xf>
    <xf fontId="18" fillId="0" borderId="11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2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3" numFmtId="0" xfId="0" applyFont="1" applyBorder="1" applyAlignment="1" applyProtection="1" quotePrefix="0" pivotButton="0">
      <alignment horizontal="center" vertical="center"/>
      <protection hidden="0" locked="1"/>
    </xf>
    <xf fontId="18" fillId="0" borderId="14" numFmtId="0" xfId="0" applyFont="1" applyBorder="1" applyAlignment="1" applyProtection="1" quotePrefix="0" pivotButton="0">
      <alignment horizontal="center" vertical="center"/>
      <protection hidden="0" locked="1"/>
    </xf>
    <xf fontId="18" fillId="0" borderId="15" numFmtId="0" xfId="0" applyFont="1" applyBorder="1" applyAlignment="1" applyProtection="1" quotePrefix="0" pivotButton="0">
      <alignment horizontal="center" vertical="center"/>
      <protection hidden="0" locked="1"/>
    </xf>
    <xf fontId="18" fillId="0" borderId="16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3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4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5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2" numFmtId="0" xfId="0" applyFont="1" applyBorder="1" applyAlignment="1" applyProtection="1" quotePrefix="0" pivotButton="0">
      <alignment horizontal="center" vertical="center"/>
      <protection hidden="0" locked="1"/>
    </xf>
    <xf fontId="18" fillId="0" borderId="17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2" numFmtId="0" xfId="36" applyFont="1" applyBorder="1" applyAlignment="1" applyProtection="1" quotePrefix="0" pivotButton="0">
      <alignment horizontal="center" textRotation="90" vertical="center" wrapText="1"/>
      <protection hidden="0" locked="1"/>
    </xf>
    <xf fontId="18" fillId="0" borderId="12" numFmtId="0" xfId="0" applyFont="1" applyBorder="1" applyAlignment="1" applyProtection="1" quotePrefix="0" pivotButton="0">
      <alignment horizontal="center" textRotation="90" vertical="center" wrapText="1"/>
      <protection hidden="0" locked="1"/>
    </xf>
    <xf fontId="18" fillId="0" borderId="12" numFmtId="49" xfId="0" applyNumberFormat="1" applyFont="1" applyBorder="1" applyAlignment="1" applyProtection="1" quotePrefix="0" pivotButton="0">
      <alignment horizontal="center" vertical="center"/>
      <protection hidden="0" locked="1"/>
    </xf>
    <xf fontId="20" fillId="25" borderId="12" numFmtId="49" xfId="0" applyNumberFormat="1" applyFont="1" applyFill="1" applyBorder="1" applyAlignment="1" applyProtection="1" quotePrefix="0" pivotButton="0">
      <alignment horizontal="center" vertical="center"/>
      <protection hidden="0" locked="1"/>
    </xf>
    <xf fontId="20" fillId="25" borderId="12" numFmtId="0" xfId="0" applyFont="1" applyFill="1" applyBorder="1" applyAlignment="1" applyProtection="1" quotePrefix="0" pivotButton="0">
      <alignment vertical="center" wrapText="1"/>
      <protection hidden="0" locked="1"/>
    </xf>
    <xf fontId="20" fillId="25" borderId="12" numFmtId="0" xfId="0" applyFont="1" applyFill="1" applyBorder="1" applyAlignment="1" applyProtection="1" quotePrefix="0" pivotButton="0">
      <alignment horizontal="center" vertical="center" wrapText="1"/>
      <protection hidden="0" locked="1"/>
    </xf>
    <xf fontId="0" fillId="26" borderId="12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6" borderId="12" numFmtId="0" xfId="0" applyFill="1" applyBorder="1" applyAlignment="1" applyProtection="1" quotePrefix="0" pivotButton="0">
      <alignment vertical="center" wrapText="1"/>
      <protection hidden="0" locked="1"/>
    </xf>
    <xf fontId="0" fillId="26" borderId="12" numFmtId="0" xfId="0" applyFill="1" applyBorder="1" applyAlignment="1" applyProtection="1" quotePrefix="0" pivotButton="0">
      <alignment horizontal="center" vertical="center" wrapText="1"/>
      <protection hidden="0" locked="1"/>
    </xf>
    <xf fontId="0" fillId="27" borderId="12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7" borderId="12" numFmtId="0" xfId="0" applyFill="1" applyBorder="1" applyAlignment="1" applyProtection="1" quotePrefix="0" pivotButton="0">
      <alignment vertical="center" wrapText="1"/>
      <protection hidden="0" locked="1"/>
    </xf>
    <xf fontId="0" fillId="27" borderId="12" numFmtId="0" xfId="0" applyFill="1" applyBorder="1" applyAlignment="1" applyProtection="1" quotePrefix="0" pivotButton="0">
      <alignment horizontal="center" vertical="center" wrapText="1"/>
      <protection hidden="0" locked="1"/>
    </xf>
    <xf fontId="0" fillId="28" borderId="12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8" borderId="12" numFmtId="0" xfId="0" applyFill="1" applyBorder="1" applyAlignment="1" applyProtection="1" quotePrefix="0" pivotButton="0">
      <alignment vertical="center" wrapText="1"/>
      <protection hidden="0" locked="1"/>
    </xf>
    <xf fontId="0" fillId="28" borderId="12" numFmtId="0" xfId="0" applyFill="1" applyBorder="1" applyAlignment="1" applyProtection="1" quotePrefix="0" pivotButton="0">
      <alignment horizontal="center" vertical="center" wrapText="1"/>
      <protection hidden="0" locked="1"/>
    </xf>
    <xf fontId="0" fillId="29" borderId="12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9" borderId="12" numFmtId="0" xfId="0" applyFill="1" applyBorder="1" applyAlignment="1" applyProtection="1" quotePrefix="0" pivotButton="0">
      <alignment vertical="center" wrapText="1"/>
      <protection hidden="0" locked="1"/>
    </xf>
    <xf fontId="0" fillId="0" borderId="12" numFmtId="0" xfId="0" applyBorder="1" applyAlignment="1" applyProtection="1" quotePrefix="0" pivotButton="0">
      <alignment horizontal="center" vertical="center" wrapText="1"/>
      <protection hidden="0" locked="1"/>
    </xf>
    <xf fontId="0" fillId="29" borderId="12" numFmtId="0" xfId="0" applyFill="1" applyBorder="1" applyAlignment="1" applyProtection="1" quotePrefix="0" pivotButton="0">
      <alignment horizontal="center" vertical="center" wrapText="1"/>
      <protection hidden="0" locked="1"/>
    </xf>
    <xf fontId="0" fillId="30" borderId="12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30" borderId="12" numFmtId="0" xfId="0" applyFill="1" applyBorder="1" applyAlignment="1" applyProtection="1" quotePrefix="0" pivotButton="0">
      <alignment vertical="center" wrapText="1"/>
      <protection hidden="0" locked="1"/>
    </xf>
    <xf fontId="0" fillId="30" borderId="12" numFmtId="0" xfId="0" applyFill="1" applyBorder="1" applyAlignment="1" applyProtection="1" quotePrefix="0" pivotButton="0">
      <alignment horizontal="center" vertical="center" wrapText="1"/>
      <protection hidden="0" locked="1"/>
    </xf>
    <xf fontId="0" fillId="31" borderId="12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31" borderId="12" numFmtId="0" xfId="0" applyFill="1" applyBorder="1" applyAlignment="1" applyProtection="1" quotePrefix="0" pivotButton="0">
      <alignment vertical="center" wrapText="1"/>
      <protection hidden="0" locked="1"/>
    </xf>
    <xf fontId="0" fillId="31" borderId="12" numFmtId="0" xfId="0" applyFill="1" applyBorder="1" applyAlignment="1" applyProtection="1" quotePrefix="0" pivotButton="0">
      <alignment horizontal="center" vertical="center" wrapText="1"/>
      <protection hidden="0" locked="1"/>
    </xf>
    <xf fontId="18" fillId="26" borderId="0" numFmtId="0" xfId="36" applyFont="1" applyFill="1" applyProtection="1" quotePrefix="0" pivotButton="0">
      <protection hidden="0" locked="1"/>
    </xf>
    <xf fontId="19" fillId="32" borderId="0" numFmtId="0" xfId="36" applyFont="1" applyFill="1" applyProtection="1" quotePrefix="0" pivotButton="0">
      <protection hidden="0" locked="1"/>
    </xf>
    <xf fontId="18" fillId="33" borderId="0" numFmtId="0" xfId="36" applyFont="1" applyFill="1" applyProtection="1" quotePrefix="0" pivotButton="0">
      <protection hidden="0" locked="1"/>
    </xf>
    <xf fontId="0" fillId="29" borderId="12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18" fillId="29" borderId="0" numFmtId="0" xfId="36" applyFont="1" applyFill="1" applyProtection="1" quotePrefix="0" pivotButton="0">
      <protection hidden="0" locked="1"/>
    </xf>
    <xf fontId="18" fillId="29" borderId="12" numFmtId="0" xfId="36" applyFont="1" applyFill="1" applyBorder="1" applyAlignment="1" applyProtection="1" quotePrefix="0" pivotButton="0">
      <alignment vertical="center" wrapText="1"/>
      <protection hidden="0" locked="1"/>
    </xf>
    <xf fontId="21" fillId="29" borderId="12" numFmtId="0" xfId="36" applyFont="1" applyFill="1" applyBorder="1" applyAlignment="1" applyProtection="1" quotePrefix="0" pivotButton="0">
      <alignment horizontal="center" vertical="center" wrapText="1"/>
      <protection hidden="0" locked="1"/>
    </xf>
    <xf fontId="18" fillId="32" borderId="0" numFmtId="0" xfId="36" applyFont="1" applyFill="1" applyProtection="1" quotePrefix="0" pivotButton="0">
      <protection hidden="0" locked="1"/>
    </xf>
    <xf fontId="0" fillId="26" borderId="12" numFmtId="0" xfId="0" applyFill="1" applyBorder="1" applyAlignment="1" applyProtection="1" quotePrefix="0" pivotButton="0">
      <alignment wrapText="1"/>
      <protection hidden="0" locked="1"/>
    </xf>
    <xf fontId="0" fillId="26" borderId="12" numFmtId="0" xfId="0" applyFill="1" applyBorder="1" applyAlignment="1" applyProtection="1" quotePrefix="0" pivotButton="0">
      <alignment horizontal="center" wrapText="1"/>
      <protection hidden="0" locked="1"/>
    </xf>
  </cellXfs>
  <cellStyles count="43">
    <cellStyle name="20% - Акцент1" xfId="1" builtinId="1"/>
    <cellStyle name="20% - Акцент1 2" xfId="0" builtinId="0"/>
    <cellStyle name="20% - Акцент2" xfId="2" builtinId="1"/>
    <cellStyle name="20% - Акцент3" xfId="3" builtinId="1"/>
    <cellStyle name="20% - Акцент4" xfId="4" builtinId="1"/>
    <cellStyle name="20% - Акцент5" xfId="5" builtinId="1"/>
    <cellStyle name="20% - Акцент6" xfId="6" builtinId="1"/>
    <cellStyle name="40% - Акцент1" xfId="7" builtinId="1"/>
    <cellStyle name="40% - Акцент2" xfId="8" builtinId="1"/>
    <cellStyle name="40% - Акцент3" xfId="9" builtinId="1"/>
    <cellStyle name="40% - Акцент4" xfId="10" builtinId="1"/>
    <cellStyle name="40% - Акцент5" xfId="11" builtinId="1"/>
    <cellStyle name="40% - Акцент6" xfId="12" builtinId="1"/>
    <cellStyle name="60% - Акцент1" xfId="13" builtinId="1"/>
    <cellStyle name="60% - Акцент2" xfId="14" builtinId="1"/>
    <cellStyle name="60% - Акцент3" xfId="15" builtinId="1"/>
    <cellStyle name="60% - Акцент4" xfId="16" builtinId="1"/>
    <cellStyle name="60% - Акцент5" xfId="17" builtinId="1"/>
    <cellStyle name="60% - Акцент6" xfId="18" builtinId="1"/>
    <cellStyle name="Акцент1" xfId="19" builtinId="1"/>
    <cellStyle name="Акцент2" xfId="20" builtinId="1"/>
    <cellStyle name="Акцент3" xfId="21" builtinId="1"/>
    <cellStyle name="Акцент4" xfId="22" builtinId="1"/>
    <cellStyle name="Акцент5" xfId="23" builtinId="1"/>
    <cellStyle name="Акцент6" xfId="24" builtinId="1"/>
    <cellStyle name="Ввод " xfId="25" builtinId="1"/>
    <cellStyle name="Вывод" xfId="26" builtinId="1"/>
    <cellStyle name="Вычисление" xfId="27" builtinId="1"/>
    <cellStyle name="Заголовок 1" xfId="28" builtinId="1"/>
    <cellStyle name="Заголовок 2" xfId="29" builtinId="1"/>
    <cellStyle name="Заголовок 3" xfId="30" builtinId="1"/>
    <cellStyle name="Заголовок 4" xfId="31" builtinId="1"/>
    <cellStyle name="Итог" xfId="32" builtinId="1"/>
    <cellStyle name="Контрольная ячейка" xfId="33" builtinId="1"/>
    <cellStyle name="Название" xfId="34" builtinId="1"/>
    <cellStyle name="Нейтральный" xfId="35" builtinId="1"/>
    <cellStyle name="Обычный" xfId="36" builtinId="1"/>
    <cellStyle name="Плохой" xfId="37" builtinId="1"/>
    <cellStyle name="Пояснение" xfId="38" builtinId="1"/>
    <cellStyle name="Примечание" xfId="39" builtinId="1"/>
    <cellStyle name="Связанная ячейка" xfId="40" builtinId="1"/>
    <cellStyle name="Текст предупреждения" xfId="41" builtinId="1"/>
    <cellStyle name="Хороший" xfId="42" builtin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syncHorizontal="0" syncVertical="0" transitionEvaluation="0" transitionEntry="0" published="1" filterMode="0" enableFormatConditionsCalculation="0">
    <tabColor rgb="FF92D050"/>
    <outlinePr applyStyles="0" summaryBelow="1" summaryRight="1" showOutlineSymbols="1"/>
    <pageSetUpPr autoPageBreaks="1" fitToPage="0"/>
  </sheetPr>
  <sheetViews>
    <sheetView showGridLines="1" showRowColHeaders="1" showZeros="1" view="pageBreakPreview" zoomScale="70" workbookViewId="0">
      <pane xSplit="5" ySplit="26" topLeftCell="F27" activePane="bottomRight" state="frozen"/>
      <selection activeCell="AV48" activeCellId="0" sqref="AV48:AV49"/>
    </sheetView>
  </sheetViews>
  <sheetFormatPr defaultColWidth="8" defaultRowHeight="15"/>
  <cols>
    <col bestFit="0" customWidth="1" min="1" max="1" style="1" width="11.625"/>
    <col bestFit="0" customWidth="1" min="2" max="2" style="2" width="69.125"/>
    <col bestFit="0" customWidth="1" min="3" max="3" style="3" width="21.625"/>
    <col bestFit="0" customWidth="1" min="4" max="4" style="1" width="15.25"/>
    <col bestFit="0" customWidth="1" min="5" max="5" style="1" width="16.375"/>
    <col bestFit="0" customWidth="1" min="6" max="6" style="1" width="15.75"/>
    <col bestFit="0" customWidth="1" min="7" max="7" style="1" width="11.25"/>
    <col bestFit="0" customWidth="1" min="8" max="8" style="1" width="8"/>
    <col bestFit="0" customWidth="1" min="9" max="9" style="1" width="6.875"/>
    <col bestFit="0" customWidth="1" min="10" max="10" style="1" width="9.25"/>
    <col bestFit="0" customWidth="1" min="11" max="11" style="1" width="6.875"/>
    <col bestFit="0" customWidth="1" min="12" max="12" style="1" width="10.125"/>
    <col bestFit="0" customWidth="1" min="13" max="13" style="1" width="15"/>
    <col bestFit="0" customWidth="1" min="14" max="14" style="1" width="14.875"/>
    <col bestFit="0" customWidth="1" min="15" max="15" style="1" width="8.125"/>
    <col bestFit="0" customWidth="1" min="16" max="16" style="1" width="6"/>
    <col bestFit="0" customWidth="1" min="17" max="17" style="1" width="9"/>
    <col bestFit="0" customWidth="1" min="18" max="18" style="1" width="6"/>
    <col bestFit="0" customWidth="1" min="19" max="19" style="1" width="11.375"/>
    <col bestFit="0" customWidth="1" min="20" max="20" style="4" width="16.625"/>
    <col bestFit="0" customWidth="1" min="21" max="21" style="4" width="11.75"/>
    <col bestFit="0" customWidth="1" min="22" max="22" style="4" width="8"/>
    <col bestFit="0" customWidth="1" min="23" max="23" style="4" width="6"/>
    <col bestFit="0" customWidth="1" min="24" max="24" style="4" width="9.375"/>
    <col bestFit="0" customWidth="1" min="25" max="25" style="4" width="7.625"/>
    <col bestFit="0" customWidth="1" min="26" max="26" style="4" width="11"/>
    <col bestFit="0" customWidth="1" min="27" max="27" style="4" width="17"/>
    <col bestFit="0" customWidth="1" min="28" max="28" style="4" width="8.25"/>
    <col bestFit="0" customWidth="1" min="29" max="29" style="4" width="7.25"/>
    <col bestFit="0" customWidth="1" min="30" max="32" style="4" width="6"/>
    <col bestFit="0" customWidth="1" min="33" max="33" style="4" width="7.125"/>
    <col bestFit="0" customWidth="1" min="34" max="34" style="1" width="15.625"/>
    <col bestFit="0" customWidth="1" min="35" max="35" style="1" width="11.25"/>
    <col bestFit="0" customWidth="1" min="36" max="36" style="1" width="8.375"/>
    <col bestFit="0" customWidth="1" min="37" max="37" style="1" width="6"/>
    <col bestFit="0" customWidth="1" min="38" max="38" style="1" width="8.5"/>
    <col bestFit="0" customWidth="1" min="39" max="39" style="1" width="6"/>
    <col bestFit="0" customWidth="1" min="40" max="40" style="1" width="10.875"/>
    <col bestFit="0" customWidth="1" min="41" max="41" style="1" width="13.375"/>
    <col bestFit="0" customWidth="1" min="42" max="42" style="1" width="9.75"/>
    <col bestFit="0" customWidth="1" min="43" max="43" style="1" width="8.875"/>
    <col bestFit="0" customWidth="1" min="44" max="44" style="1" width="6"/>
    <col bestFit="0" customWidth="1" min="45" max="45" style="1" width="8.625"/>
    <col bestFit="0" customWidth="1" min="46" max="46" style="1" width="6.875"/>
    <col bestFit="0" customWidth="1" min="47" max="47" style="1" width="8.625"/>
    <col bestFit="0" customWidth="1" min="48" max="48" style="5" width="25"/>
    <col bestFit="0" customWidth="0" min="49" max="16384" style="1" width="9"/>
  </cols>
  <sheetData>
    <row r="1" ht="15.75">
      <c r="N1" s="1"/>
      <c r="O1" s="1"/>
      <c r="P1" s="1"/>
      <c r="Q1" s="6" t="s">
        <v>0</v>
      </c>
      <c r="R1" s="6"/>
      <c r="S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15.75">
      <c r="N2" s="1"/>
      <c r="O2" s="1"/>
      <c r="P2" s="1"/>
      <c r="Q2" s="6"/>
      <c r="R2" s="6"/>
      <c r="S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15.75">
      <c r="N3" s="1"/>
      <c r="O3" s="1"/>
      <c r="P3" s="1"/>
      <c r="Q3" s="6"/>
      <c r="R3" s="6"/>
      <c r="S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ht="15.7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ht="15.7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9"/>
    </row>
    <row r="6" ht="15.75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ht="15.7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4"/>
    </row>
    <row r="8" ht="15.7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0"/>
    </row>
    <row r="9" ht="15.75">
      <c r="A9" s="15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8"/>
    </row>
    <row r="10" ht="15.7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"/>
      <c r="AJ10" s="19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5"/>
    </row>
    <row r="11" ht="15.75" customHeight="1">
      <c r="A11" s="3" t="s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="20" customFormat="1" ht="15.75" customHeight="1">
      <c r="A13" s="21"/>
      <c r="B13" s="22"/>
      <c r="C13" s="23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4"/>
      <c r="AV13" s="25"/>
    </row>
    <row r="14" ht="31.5" customHeight="1">
      <c r="A14" s="26" t="s">
        <v>5</v>
      </c>
      <c r="B14" s="26" t="s">
        <v>6</v>
      </c>
      <c r="C14" s="26" t="s">
        <v>7</v>
      </c>
      <c r="D14" s="27" t="s">
        <v>8</v>
      </c>
      <c r="E14" s="27"/>
      <c r="F14" s="28" t="s">
        <v>9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26" t="s">
        <v>10</v>
      </c>
    </row>
    <row r="15" ht="19.5" customHeight="1">
      <c r="A15" s="31"/>
      <c r="B15" s="31"/>
      <c r="C15" s="31"/>
      <c r="D15" s="27"/>
      <c r="E15" s="27"/>
      <c r="F15" s="28" t="s">
        <v>11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  <c r="T15" s="28" t="s">
        <v>12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30"/>
      <c r="AH15" s="27" t="s">
        <v>13</v>
      </c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31"/>
    </row>
    <row r="16" ht="26.25" customHeight="1">
      <c r="A16" s="31"/>
      <c r="B16" s="31"/>
      <c r="C16" s="31"/>
      <c r="D16" s="27"/>
      <c r="E16" s="27"/>
      <c r="F16" s="28" t="s">
        <v>14</v>
      </c>
      <c r="G16" s="29"/>
      <c r="H16" s="29"/>
      <c r="I16" s="29"/>
      <c r="J16" s="29"/>
      <c r="K16" s="29"/>
      <c r="L16" s="29"/>
      <c r="M16" s="32" t="s">
        <v>15</v>
      </c>
      <c r="N16" s="33"/>
      <c r="O16" s="33"/>
      <c r="P16" s="33"/>
      <c r="Q16" s="33"/>
      <c r="R16" s="33"/>
      <c r="S16" s="34"/>
      <c r="T16" s="28" t="s">
        <v>14</v>
      </c>
      <c r="U16" s="29"/>
      <c r="V16" s="29"/>
      <c r="W16" s="29"/>
      <c r="X16" s="29"/>
      <c r="Y16" s="29"/>
      <c r="Z16" s="29"/>
      <c r="AA16" s="32" t="s">
        <v>15</v>
      </c>
      <c r="AB16" s="33"/>
      <c r="AC16" s="33"/>
      <c r="AD16" s="33"/>
      <c r="AE16" s="33"/>
      <c r="AF16" s="33"/>
      <c r="AG16" s="34"/>
      <c r="AH16" s="28" t="s">
        <v>16</v>
      </c>
      <c r="AI16" s="29"/>
      <c r="AJ16" s="29"/>
      <c r="AK16" s="29"/>
      <c r="AL16" s="29"/>
      <c r="AM16" s="29"/>
      <c r="AN16" s="29"/>
      <c r="AO16" s="32" t="s">
        <v>15</v>
      </c>
      <c r="AP16" s="33"/>
      <c r="AQ16" s="33"/>
      <c r="AR16" s="33"/>
      <c r="AS16" s="33"/>
      <c r="AT16" s="33"/>
      <c r="AU16" s="34"/>
      <c r="AV16" s="31"/>
    </row>
    <row r="17" ht="37.5" customHeight="1">
      <c r="A17" s="31"/>
      <c r="B17" s="31"/>
      <c r="C17" s="31"/>
      <c r="D17" s="27" t="s">
        <v>14</v>
      </c>
      <c r="E17" s="27" t="s">
        <v>15</v>
      </c>
      <c r="F17" s="27" t="s">
        <v>17</v>
      </c>
      <c r="G17" s="35" t="s">
        <v>18</v>
      </c>
      <c r="H17" s="35"/>
      <c r="I17" s="35"/>
      <c r="J17" s="35"/>
      <c r="K17" s="35"/>
      <c r="L17" s="35"/>
      <c r="M17" s="27" t="s">
        <v>17</v>
      </c>
      <c r="N17" s="35" t="s">
        <v>18</v>
      </c>
      <c r="O17" s="35"/>
      <c r="P17" s="35"/>
      <c r="Q17" s="35"/>
      <c r="R17" s="35"/>
      <c r="S17" s="35"/>
      <c r="T17" s="27" t="s">
        <v>17</v>
      </c>
      <c r="U17" s="35" t="s">
        <v>18</v>
      </c>
      <c r="V17" s="35"/>
      <c r="W17" s="35"/>
      <c r="X17" s="35"/>
      <c r="Y17" s="35"/>
      <c r="Z17" s="35"/>
      <c r="AA17" s="27" t="s">
        <v>17</v>
      </c>
      <c r="AB17" s="35" t="s">
        <v>18</v>
      </c>
      <c r="AC17" s="35"/>
      <c r="AD17" s="35"/>
      <c r="AE17" s="35"/>
      <c r="AF17" s="35"/>
      <c r="AG17" s="35"/>
      <c r="AH17" s="27" t="s">
        <v>17</v>
      </c>
      <c r="AI17" s="35" t="s">
        <v>18</v>
      </c>
      <c r="AJ17" s="35"/>
      <c r="AK17" s="35"/>
      <c r="AL17" s="35"/>
      <c r="AM17" s="35"/>
      <c r="AN17" s="35"/>
      <c r="AO17" s="27" t="s">
        <v>17</v>
      </c>
      <c r="AP17" s="35" t="s">
        <v>18</v>
      </c>
      <c r="AQ17" s="35"/>
      <c r="AR17" s="35"/>
      <c r="AS17" s="35"/>
      <c r="AT17" s="35"/>
      <c r="AU17" s="35"/>
      <c r="AV17" s="31"/>
    </row>
    <row r="18" ht="39.75" customHeight="1">
      <c r="A18" s="36"/>
      <c r="B18" s="36"/>
      <c r="C18" s="36"/>
      <c r="D18" s="27"/>
      <c r="E18" s="27"/>
      <c r="F18" s="37" t="s">
        <v>19</v>
      </c>
      <c r="G18" s="37" t="s">
        <v>19</v>
      </c>
      <c r="H18" s="38" t="s">
        <v>20</v>
      </c>
      <c r="I18" s="38" t="s">
        <v>21</v>
      </c>
      <c r="J18" s="38" t="s">
        <v>22</v>
      </c>
      <c r="K18" s="38" t="s">
        <v>23</v>
      </c>
      <c r="L18" s="38" t="s">
        <v>24</v>
      </c>
      <c r="M18" s="37" t="s">
        <v>19</v>
      </c>
      <c r="N18" s="37" t="s">
        <v>19</v>
      </c>
      <c r="O18" s="38" t="s">
        <v>20</v>
      </c>
      <c r="P18" s="38" t="s">
        <v>21</v>
      </c>
      <c r="Q18" s="38" t="s">
        <v>22</v>
      </c>
      <c r="R18" s="38" t="s">
        <v>23</v>
      </c>
      <c r="S18" s="38" t="s">
        <v>24</v>
      </c>
      <c r="T18" s="37" t="s">
        <v>19</v>
      </c>
      <c r="U18" s="37" t="s">
        <v>19</v>
      </c>
      <c r="V18" s="38" t="s">
        <v>20</v>
      </c>
      <c r="W18" s="38" t="s">
        <v>21</v>
      </c>
      <c r="X18" s="38" t="s">
        <v>22</v>
      </c>
      <c r="Y18" s="38" t="s">
        <v>23</v>
      </c>
      <c r="Z18" s="38" t="s">
        <v>24</v>
      </c>
      <c r="AA18" s="37" t="s">
        <v>19</v>
      </c>
      <c r="AB18" s="37" t="s">
        <v>19</v>
      </c>
      <c r="AC18" s="38" t="s">
        <v>20</v>
      </c>
      <c r="AD18" s="38" t="s">
        <v>21</v>
      </c>
      <c r="AE18" s="38" t="s">
        <v>22</v>
      </c>
      <c r="AF18" s="38" t="s">
        <v>23</v>
      </c>
      <c r="AG18" s="38" t="s">
        <v>24</v>
      </c>
      <c r="AH18" s="37" t="s">
        <v>19</v>
      </c>
      <c r="AI18" s="37" t="s">
        <v>19</v>
      </c>
      <c r="AJ18" s="38" t="s">
        <v>20</v>
      </c>
      <c r="AK18" s="38" t="s">
        <v>21</v>
      </c>
      <c r="AL18" s="38" t="s">
        <v>22</v>
      </c>
      <c r="AM18" s="38" t="s">
        <v>23</v>
      </c>
      <c r="AN18" s="38" t="s">
        <v>24</v>
      </c>
      <c r="AO18" s="37" t="s">
        <v>19</v>
      </c>
      <c r="AP18" s="37" t="s">
        <v>19</v>
      </c>
      <c r="AQ18" s="38" t="s">
        <v>20</v>
      </c>
      <c r="AR18" s="38" t="s">
        <v>21</v>
      </c>
      <c r="AS18" s="38" t="s">
        <v>22</v>
      </c>
      <c r="AT18" s="38" t="s">
        <v>23</v>
      </c>
      <c r="AU18" s="38" t="s">
        <v>24</v>
      </c>
      <c r="AV18" s="36"/>
    </row>
    <row r="19" s="1" customFormat="1" ht="15.75">
      <c r="A19" s="35">
        <v>1</v>
      </c>
      <c r="B19" s="35">
        <v>2</v>
      </c>
      <c r="C19" s="35">
        <v>3</v>
      </c>
      <c r="D19" s="35">
        <v>4</v>
      </c>
      <c r="E19" s="35">
        <v>5</v>
      </c>
      <c r="F19" s="39" t="s">
        <v>25</v>
      </c>
      <c r="G19" s="39" t="s">
        <v>26</v>
      </c>
      <c r="H19" s="39" t="s">
        <v>27</v>
      </c>
      <c r="I19" s="39" t="s">
        <v>28</v>
      </c>
      <c r="J19" s="39" t="s">
        <v>29</v>
      </c>
      <c r="K19" s="39" t="s">
        <v>30</v>
      </c>
      <c r="L19" s="39" t="s">
        <v>31</v>
      </c>
      <c r="M19" s="39" t="s">
        <v>32</v>
      </c>
      <c r="N19" s="39" t="s">
        <v>33</v>
      </c>
      <c r="O19" s="39" t="s">
        <v>34</v>
      </c>
      <c r="P19" s="39" t="s">
        <v>35</v>
      </c>
      <c r="Q19" s="39" t="s">
        <v>36</v>
      </c>
      <c r="R19" s="39" t="s">
        <v>37</v>
      </c>
      <c r="S19" s="39" t="s">
        <v>38</v>
      </c>
      <c r="T19" s="39" t="s">
        <v>39</v>
      </c>
      <c r="U19" s="39" t="s">
        <v>40</v>
      </c>
      <c r="V19" s="39" t="s">
        <v>41</v>
      </c>
      <c r="W19" s="39" t="s">
        <v>42</v>
      </c>
      <c r="X19" s="39" t="s">
        <v>43</v>
      </c>
      <c r="Y19" s="39" t="s">
        <v>44</v>
      </c>
      <c r="Z19" s="39" t="s">
        <v>45</v>
      </c>
      <c r="AA19" s="39" t="s">
        <v>46</v>
      </c>
      <c r="AB19" s="39" t="s">
        <v>47</v>
      </c>
      <c r="AC19" s="39" t="s">
        <v>48</v>
      </c>
      <c r="AD19" s="39" t="s">
        <v>49</v>
      </c>
      <c r="AE19" s="39" t="s">
        <v>50</v>
      </c>
      <c r="AF19" s="39" t="s">
        <v>51</v>
      </c>
      <c r="AG19" s="39" t="s">
        <v>52</v>
      </c>
      <c r="AH19" s="39" t="s">
        <v>53</v>
      </c>
      <c r="AI19" s="39" t="s">
        <v>54</v>
      </c>
      <c r="AJ19" s="39" t="s">
        <v>55</v>
      </c>
      <c r="AK19" s="39" t="s">
        <v>56</v>
      </c>
      <c r="AL19" s="39" t="s">
        <v>57</v>
      </c>
      <c r="AM19" s="39" t="s">
        <v>58</v>
      </c>
      <c r="AN19" s="39" t="s">
        <v>59</v>
      </c>
      <c r="AO19" s="39" t="s">
        <v>60</v>
      </c>
      <c r="AP19" s="39" t="s">
        <v>61</v>
      </c>
      <c r="AQ19" s="39" t="s">
        <v>62</v>
      </c>
      <c r="AR19" s="39" t="s">
        <v>63</v>
      </c>
      <c r="AS19" s="39" t="s">
        <v>64</v>
      </c>
      <c r="AT19" s="39" t="s">
        <v>65</v>
      </c>
      <c r="AU19" s="39" t="s">
        <v>66</v>
      </c>
      <c r="AV19" s="39" t="s">
        <v>67</v>
      </c>
    </row>
    <row r="20" s="16" customFormat="1" ht="35.25" customHeight="1">
      <c r="A20" s="40" t="s">
        <v>68</v>
      </c>
      <c r="B20" s="41" t="s">
        <v>69</v>
      </c>
      <c r="C20" s="42" t="s">
        <v>70</v>
      </c>
      <c r="D20" s="42">
        <f t="shared" ref="D20:AU20" si="0">D21+D43+D68+D71+D72+D73</f>
        <v>1110.5120999999999</v>
      </c>
      <c r="E20" s="42">
        <f t="shared" si="0"/>
        <v>2215.5596264099995</v>
      </c>
      <c r="F20" s="42">
        <f t="shared" si="0"/>
        <v>0</v>
      </c>
      <c r="G20" s="42">
        <f t="shared" si="0"/>
        <v>792.39005999999995</v>
      </c>
      <c r="H20" s="42">
        <f t="shared" si="0"/>
        <v>131.88999999999999</v>
      </c>
      <c r="I20" s="42">
        <f t="shared" si="0"/>
        <v>0</v>
      </c>
      <c r="J20" s="42">
        <f t="shared" si="0"/>
        <v>0</v>
      </c>
      <c r="K20" s="42">
        <f t="shared" si="0"/>
        <v>0</v>
      </c>
      <c r="L20" s="42">
        <f t="shared" si="0"/>
        <v>44</v>
      </c>
      <c r="M20" s="42">
        <f t="shared" si="0"/>
        <v>0</v>
      </c>
      <c r="N20" s="42">
        <f t="shared" si="0"/>
        <v>433.81109284000001</v>
      </c>
      <c r="O20" s="42">
        <f t="shared" si="0"/>
        <v>50</v>
      </c>
      <c r="P20" s="42">
        <f t="shared" si="0"/>
        <v>0</v>
      </c>
      <c r="Q20" s="42">
        <f t="shared" si="0"/>
        <v>4.6360000000000001</v>
      </c>
      <c r="R20" s="42">
        <f t="shared" si="0"/>
        <v>0</v>
      </c>
      <c r="S20" s="42">
        <f t="shared" si="0"/>
        <v>28</v>
      </c>
      <c r="T20" s="42">
        <f t="shared" si="0"/>
        <v>0</v>
      </c>
      <c r="U20" s="42">
        <f t="shared" si="0"/>
        <v>303.9085</v>
      </c>
      <c r="V20" s="42">
        <f t="shared" si="0"/>
        <v>50</v>
      </c>
      <c r="W20" s="42">
        <f t="shared" si="0"/>
        <v>0</v>
      </c>
      <c r="X20" s="42">
        <f t="shared" si="0"/>
        <v>0</v>
      </c>
      <c r="Y20" s="42">
        <f t="shared" si="0"/>
        <v>0</v>
      </c>
      <c r="Z20" s="42">
        <f t="shared" si="0"/>
        <v>46</v>
      </c>
      <c r="AA20" s="42">
        <f t="shared" si="0"/>
        <v>0</v>
      </c>
      <c r="AB20" s="42">
        <f t="shared" si="0"/>
        <v>432.83774356999993</v>
      </c>
      <c r="AC20" s="42">
        <f t="shared" si="0"/>
        <v>81.890000000000001</v>
      </c>
      <c r="AD20" s="42">
        <f t="shared" si="0"/>
        <v>0</v>
      </c>
      <c r="AE20" s="42">
        <f t="shared" si="0"/>
        <v>0</v>
      </c>
      <c r="AF20" s="42">
        <f t="shared" si="0"/>
        <v>0</v>
      </c>
      <c r="AG20" s="42">
        <f t="shared" si="0"/>
        <v>15</v>
      </c>
      <c r="AH20" s="42">
        <f t="shared" si="0"/>
        <v>0</v>
      </c>
      <c r="AI20" s="42">
        <f t="shared" si="0"/>
        <v>1096.29856</v>
      </c>
      <c r="AJ20" s="42">
        <f t="shared" si="0"/>
        <v>181.88999999999999</v>
      </c>
      <c r="AK20" s="42">
        <f t="shared" si="0"/>
        <v>0</v>
      </c>
      <c r="AL20" s="42">
        <f t="shared" si="0"/>
        <v>0</v>
      </c>
      <c r="AM20" s="42">
        <f t="shared" si="0"/>
        <v>0</v>
      </c>
      <c r="AN20" s="42">
        <f t="shared" si="0"/>
        <v>90</v>
      </c>
      <c r="AO20" s="42">
        <f t="shared" si="0"/>
        <v>0</v>
      </c>
      <c r="AP20" s="42">
        <f t="shared" si="0"/>
        <v>866.64883640999994</v>
      </c>
      <c r="AQ20" s="42">
        <f t="shared" si="0"/>
        <v>131.88999999999999</v>
      </c>
      <c r="AR20" s="42">
        <f t="shared" si="0"/>
        <v>0</v>
      </c>
      <c r="AS20" s="42">
        <f t="shared" si="0"/>
        <v>4.6360000000000001</v>
      </c>
      <c r="AT20" s="42">
        <f t="shared" si="0"/>
        <v>0</v>
      </c>
      <c r="AU20" s="42">
        <f t="shared" si="0"/>
        <v>43</v>
      </c>
      <c r="AV20" s="42" t="s">
        <v>71</v>
      </c>
    </row>
    <row r="21" s="16" customFormat="1" ht="34.5" customHeight="1">
      <c r="A21" s="43" t="s">
        <v>72</v>
      </c>
      <c r="B21" s="44" t="s">
        <v>73</v>
      </c>
      <c r="C21" s="45" t="s">
        <v>70</v>
      </c>
      <c r="D21" s="45">
        <f t="shared" ref="D21:AU21" si="1">D22+D26+D31+D40</f>
        <v>631.13040000000001</v>
      </c>
      <c r="E21" s="45">
        <f t="shared" si="1"/>
        <v>717.83363740999994</v>
      </c>
      <c r="F21" s="45">
        <f t="shared" si="1"/>
        <v>0</v>
      </c>
      <c r="G21" s="45">
        <f t="shared" si="1"/>
        <v>631.13040000000001</v>
      </c>
      <c r="H21" s="45">
        <f t="shared" si="1"/>
        <v>130</v>
      </c>
      <c r="I21" s="45">
        <f t="shared" si="1"/>
        <v>0</v>
      </c>
      <c r="J21" s="45">
        <f t="shared" si="1"/>
        <v>0</v>
      </c>
      <c r="K21" s="45">
        <f t="shared" si="1"/>
        <v>0</v>
      </c>
      <c r="L21" s="45">
        <f t="shared" si="1"/>
        <v>34</v>
      </c>
      <c r="M21" s="45">
        <f t="shared" si="1"/>
        <v>0</v>
      </c>
      <c r="N21" s="45">
        <f t="shared" si="1"/>
        <v>402.44889384000004</v>
      </c>
      <c r="O21" s="45">
        <f t="shared" si="1"/>
        <v>50</v>
      </c>
      <c r="P21" s="45">
        <f t="shared" si="1"/>
        <v>0</v>
      </c>
      <c r="Q21" s="45">
        <f t="shared" si="1"/>
        <v>0</v>
      </c>
      <c r="R21" s="45">
        <f t="shared" si="1"/>
        <v>0</v>
      </c>
      <c r="S21" s="45">
        <f t="shared" si="1"/>
        <v>28</v>
      </c>
      <c r="T21" s="45">
        <f t="shared" si="1"/>
        <v>0</v>
      </c>
      <c r="U21" s="45">
        <f t="shared" si="1"/>
        <v>0</v>
      </c>
      <c r="V21" s="45">
        <f t="shared" si="1"/>
        <v>0</v>
      </c>
      <c r="W21" s="45">
        <f t="shared" si="1"/>
        <v>0</v>
      </c>
      <c r="X21" s="45">
        <f t="shared" si="1"/>
        <v>0</v>
      </c>
      <c r="Y21" s="45">
        <f t="shared" si="1"/>
        <v>0</v>
      </c>
      <c r="Z21" s="45">
        <f t="shared" si="1"/>
        <v>0</v>
      </c>
      <c r="AA21" s="45">
        <f t="shared" si="1"/>
        <v>0</v>
      </c>
      <c r="AB21" s="45">
        <f t="shared" si="1"/>
        <v>315.38474356999996</v>
      </c>
      <c r="AC21" s="45">
        <f t="shared" si="1"/>
        <v>80</v>
      </c>
      <c r="AD21" s="45">
        <f t="shared" si="1"/>
        <v>0</v>
      </c>
      <c r="AE21" s="45">
        <f t="shared" si="1"/>
        <v>0</v>
      </c>
      <c r="AF21" s="45">
        <f t="shared" si="1"/>
        <v>0</v>
      </c>
      <c r="AG21" s="45">
        <f t="shared" si="1"/>
        <v>6</v>
      </c>
      <c r="AH21" s="45">
        <f t="shared" si="1"/>
        <v>0</v>
      </c>
      <c r="AI21" s="45">
        <f t="shared" si="1"/>
        <v>631.13040000000001</v>
      </c>
      <c r="AJ21" s="45">
        <f t="shared" si="1"/>
        <v>130</v>
      </c>
      <c r="AK21" s="45">
        <f t="shared" si="1"/>
        <v>0</v>
      </c>
      <c r="AL21" s="45">
        <f t="shared" si="1"/>
        <v>0</v>
      </c>
      <c r="AM21" s="45">
        <f t="shared" si="1"/>
        <v>0</v>
      </c>
      <c r="AN21" s="45">
        <f t="shared" si="1"/>
        <v>34</v>
      </c>
      <c r="AO21" s="45">
        <f t="shared" si="1"/>
        <v>0</v>
      </c>
      <c r="AP21" s="45">
        <f t="shared" si="1"/>
        <v>717.83363740999994</v>
      </c>
      <c r="AQ21" s="45">
        <f t="shared" si="1"/>
        <v>130</v>
      </c>
      <c r="AR21" s="45">
        <f t="shared" si="1"/>
        <v>0</v>
      </c>
      <c r="AS21" s="45">
        <f t="shared" si="1"/>
        <v>0</v>
      </c>
      <c r="AT21" s="45">
        <f t="shared" si="1"/>
        <v>0</v>
      </c>
      <c r="AU21" s="45">
        <f t="shared" si="1"/>
        <v>34</v>
      </c>
      <c r="AV21" s="45" t="s">
        <v>71</v>
      </c>
    </row>
    <row r="22" s="16" customFormat="1" ht="21.75" customHeight="1">
      <c r="A22" s="46" t="s">
        <v>74</v>
      </c>
      <c r="B22" s="47" t="s">
        <v>75</v>
      </c>
      <c r="C22" s="48" t="s">
        <v>70</v>
      </c>
      <c r="D22" s="48">
        <f>D23+D24+D25</f>
        <v>0</v>
      </c>
      <c r="E22" s="48">
        <f t="shared" ref="E22:Z22" si="2">E23+E24+E25</f>
        <v>0</v>
      </c>
      <c r="F22" s="48">
        <f t="shared" si="2"/>
        <v>0</v>
      </c>
      <c r="G22" s="48">
        <f t="shared" si="2"/>
        <v>0</v>
      </c>
      <c r="H22" s="48">
        <f t="shared" si="2"/>
        <v>0</v>
      </c>
      <c r="I22" s="48">
        <f t="shared" si="2"/>
        <v>0</v>
      </c>
      <c r="J22" s="48">
        <f t="shared" si="2"/>
        <v>0</v>
      </c>
      <c r="K22" s="48">
        <f t="shared" si="2"/>
        <v>0</v>
      </c>
      <c r="L22" s="48">
        <f t="shared" si="2"/>
        <v>0</v>
      </c>
      <c r="M22" s="48">
        <f t="shared" si="2"/>
        <v>0</v>
      </c>
      <c r="N22" s="48">
        <f t="shared" si="2"/>
        <v>0</v>
      </c>
      <c r="O22" s="48">
        <f t="shared" si="2"/>
        <v>0</v>
      </c>
      <c r="P22" s="48">
        <f t="shared" si="2"/>
        <v>0</v>
      </c>
      <c r="Q22" s="48">
        <f t="shared" si="2"/>
        <v>0</v>
      </c>
      <c r="R22" s="48">
        <f t="shared" si="2"/>
        <v>0</v>
      </c>
      <c r="S22" s="48">
        <f t="shared" si="2"/>
        <v>0</v>
      </c>
      <c r="T22" s="48">
        <f t="shared" si="2"/>
        <v>0</v>
      </c>
      <c r="U22" s="48">
        <f t="shared" si="2"/>
        <v>0</v>
      </c>
      <c r="V22" s="48">
        <f t="shared" si="2"/>
        <v>0</v>
      </c>
      <c r="W22" s="48">
        <f t="shared" si="2"/>
        <v>0</v>
      </c>
      <c r="X22" s="48">
        <f t="shared" si="2"/>
        <v>0</v>
      </c>
      <c r="Y22" s="48">
        <f t="shared" si="2"/>
        <v>0</v>
      </c>
      <c r="Z22" s="48">
        <f t="shared" si="2"/>
        <v>0</v>
      </c>
      <c r="AA22" s="48">
        <f t="shared" ref="AA22:AU22" si="3">AA23+AA24+AA25</f>
        <v>0</v>
      </c>
      <c r="AB22" s="48">
        <f t="shared" si="3"/>
        <v>0</v>
      </c>
      <c r="AC22" s="48">
        <f t="shared" si="3"/>
        <v>0</v>
      </c>
      <c r="AD22" s="48">
        <f t="shared" si="3"/>
        <v>0</v>
      </c>
      <c r="AE22" s="48">
        <f t="shared" si="3"/>
        <v>0</v>
      </c>
      <c r="AF22" s="48">
        <f t="shared" si="3"/>
        <v>0</v>
      </c>
      <c r="AG22" s="48">
        <f t="shared" si="3"/>
        <v>0</v>
      </c>
      <c r="AH22" s="48">
        <f t="shared" si="3"/>
        <v>0</v>
      </c>
      <c r="AI22" s="48">
        <f t="shared" si="3"/>
        <v>0</v>
      </c>
      <c r="AJ22" s="48">
        <f t="shared" si="3"/>
        <v>0</v>
      </c>
      <c r="AK22" s="48">
        <f t="shared" si="3"/>
        <v>0</v>
      </c>
      <c r="AL22" s="48">
        <f t="shared" si="3"/>
        <v>0</v>
      </c>
      <c r="AM22" s="48">
        <f t="shared" si="3"/>
        <v>0</v>
      </c>
      <c r="AN22" s="48">
        <f t="shared" si="3"/>
        <v>0</v>
      </c>
      <c r="AO22" s="48">
        <f t="shared" si="3"/>
        <v>0</v>
      </c>
      <c r="AP22" s="48">
        <f t="shared" si="3"/>
        <v>0</v>
      </c>
      <c r="AQ22" s="48">
        <f t="shared" si="3"/>
        <v>0</v>
      </c>
      <c r="AR22" s="48">
        <f t="shared" si="3"/>
        <v>0</v>
      </c>
      <c r="AS22" s="48">
        <f t="shared" si="3"/>
        <v>0</v>
      </c>
      <c r="AT22" s="48">
        <f t="shared" si="3"/>
        <v>0</v>
      </c>
      <c r="AU22" s="48">
        <f t="shared" si="3"/>
        <v>0</v>
      </c>
      <c r="AV22" s="48" t="s">
        <v>71</v>
      </c>
    </row>
    <row r="23" s="16" customFormat="1" ht="32.25" customHeight="1">
      <c r="A23" s="49" t="s">
        <v>76</v>
      </c>
      <c r="B23" s="50" t="s">
        <v>77</v>
      </c>
      <c r="C23" s="51" t="s">
        <v>70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 t="s">
        <v>71</v>
      </c>
    </row>
    <row r="24" s="16" customFormat="1" ht="30.75" customHeight="1">
      <c r="A24" s="49" t="s">
        <v>78</v>
      </c>
      <c r="B24" s="50" t="s">
        <v>79</v>
      </c>
      <c r="C24" s="51" t="s">
        <v>70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 t="s">
        <v>71</v>
      </c>
    </row>
    <row r="25" s="16" customFormat="1" ht="48" customHeight="1">
      <c r="A25" s="49" t="s">
        <v>80</v>
      </c>
      <c r="B25" s="50" t="s">
        <v>81</v>
      </c>
      <c r="C25" s="51" t="s">
        <v>70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0</v>
      </c>
      <c r="AV25" s="51" t="s">
        <v>71</v>
      </c>
    </row>
    <row r="26" s="1" customFormat="1" ht="30" customHeight="1">
      <c r="A26" s="46" t="s">
        <v>82</v>
      </c>
      <c r="B26" s="47" t="s">
        <v>83</v>
      </c>
      <c r="C26" s="48" t="s">
        <v>70</v>
      </c>
      <c r="D26" s="48">
        <f t="shared" ref="D26:AU26" si="4">D27+D30</f>
        <v>631.13040000000001</v>
      </c>
      <c r="E26" s="48">
        <f t="shared" si="4"/>
        <v>717.83363740999994</v>
      </c>
      <c r="F26" s="48">
        <f t="shared" si="4"/>
        <v>0</v>
      </c>
      <c r="G26" s="48">
        <f t="shared" si="4"/>
        <v>631.13040000000001</v>
      </c>
      <c r="H26" s="48">
        <f t="shared" si="4"/>
        <v>130</v>
      </c>
      <c r="I26" s="48">
        <f t="shared" si="4"/>
        <v>0</v>
      </c>
      <c r="J26" s="48">
        <f t="shared" si="4"/>
        <v>0</v>
      </c>
      <c r="K26" s="48">
        <f t="shared" si="4"/>
        <v>0</v>
      </c>
      <c r="L26" s="48">
        <f t="shared" si="4"/>
        <v>34</v>
      </c>
      <c r="M26" s="48">
        <f t="shared" si="4"/>
        <v>0</v>
      </c>
      <c r="N26" s="48">
        <f t="shared" si="4"/>
        <v>402.44889384000004</v>
      </c>
      <c r="O26" s="48">
        <f t="shared" si="4"/>
        <v>50</v>
      </c>
      <c r="P26" s="48">
        <f t="shared" si="4"/>
        <v>0</v>
      </c>
      <c r="Q26" s="48">
        <f t="shared" si="4"/>
        <v>0</v>
      </c>
      <c r="R26" s="48">
        <f t="shared" si="4"/>
        <v>0</v>
      </c>
      <c r="S26" s="48">
        <f t="shared" si="4"/>
        <v>28</v>
      </c>
      <c r="T26" s="48">
        <f t="shared" si="4"/>
        <v>0</v>
      </c>
      <c r="U26" s="48">
        <f t="shared" si="4"/>
        <v>0</v>
      </c>
      <c r="V26" s="48">
        <f t="shared" si="4"/>
        <v>0</v>
      </c>
      <c r="W26" s="48">
        <f t="shared" si="4"/>
        <v>0</v>
      </c>
      <c r="X26" s="48">
        <f t="shared" si="4"/>
        <v>0</v>
      </c>
      <c r="Y26" s="48">
        <f t="shared" si="4"/>
        <v>0</v>
      </c>
      <c r="Z26" s="48">
        <f t="shared" si="4"/>
        <v>0</v>
      </c>
      <c r="AA26" s="48">
        <f t="shared" si="4"/>
        <v>0</v>
      </c>
      <c r="AB26" s="48">
        <f t="shared" si="4"/>
        <v>315.38474356999996</v>
      </c>
      <c r="AC26" s="48">
        <f t="shared" si="4"/>
        <v>80</v>
      </c>
      <c r="AD26" s="48">
        <f t="shared" si="4"/>
        <v>0</v>
      </c>
      <c r="AE26" s="48">
        <f t="shared" si="4"/>
        <v>0</v>
      </c>
      <c r="AF26" s="48">
        <f t="shared" si="4"/>
        <v>0</v>
      </c>
      <c r="AG26" s="48">
        <f t="shared" si="4"/>
        <v>6</v>
      </c>
      <c r="AH26" s="48">
        <f t="shared" si="4"/>
        <v>0</v>
      </c>
      <c r="AI26" s="48">
        <f t="shared" si="4"/>
        <v>631.13040000000001</v>
      </c>
      <c r="AJ26" s="48">
        <f t="shared" si="4"/>
        <v>130</v>
      </c>
      <c r="AK26" s="48">
        <f t="shared" si="4"/>
        <v>0</v>
      </c>
      <c r="AL26" s="48">
        <f t="shared" si="4"/>
        <v>0</v>
      </c>
      <c r="AM26" s="48">
        <f t="shared" si="4"/>
        <v>0</v>
      </c>
      <c r="AN26" s="48">
        <f t="shared" si="4"/>
        <v>34</v>
      </c>
      <c r="AO26" s="48">
        <f t="shared" si="4"/>
        <v>0</v>
      </c>
      <c r="AP26" s="48">
        <f t="shared" si="4"/>
        <v>717.83363740999994</v>
      </c>
      <c r="AQ26" s="48">
        <f t="shared" si="4"/>
        <v>130</v>
      </c>
      <c r="AR26" s="48">
        <f t="shared" si="4"/>
        <v>0</v>
      </c>
      <c r="AS26" s="48">
        <f t="shared" si="4"/>
        <v>0</v>
      </c>
      <c r="AT26" s="48">
        <f t="shared" si="4"/>
        <v>0</v>
      </c>
      <c r="AU26" s="48">
        <f t="shared" si="4"/>
        <v>34</v>
      </c>
      <c r="AV26" s="48" t="s">
        <v>71</v>
      </c>
    </row>
    <row r="27" s="1" customFormat="1" ht="40.5" customHeight="1">
      <c r="A27" s="49" t="s">
        <v>84</v>
      </c>
      <c r="B27" s="50" t="s">
        <v>85</v>
      </c>
      <c r="C27" s="51" t="s">
        <v>70</v>
      </c>
      <c r="D27" s="51">
        <f t="shared" ref="D27:AU27" si="5">SUM(D28:D29)</f>
        <v>631.13040000000001</v>
      </c>
      <c r="E27" s="51">
        <f t="shared" si="5"/>
        <v>717.83363740999994</v>
      </c>
      <c r="F27" s="51">
        <f t="shared" si="5"/>
        <v>0</v>
      </c>
      <c r="G27" s="51">
        <f t="shared" si="5"/>
        <v>631.13040000000001</v>
      </c>
      <c r="H27" s="51">
        <f t="shared" si="5"/>
        <v>130</v>
      </c>
      <c r="I27" s="51">
        <f t="shared" si="5"/>
        <v>0</v>
      </c>
      <c r="J27" s="51">
        <f t="shared" si="5"/>
        <v>0</v>
      </c>
      <c r="K27" s="51">
        <f t="shared" si="5"/>
        <v>0</v>
      </c>
      <c r="L27" s="51">
        <f t="shared" si="5"/>
        <v>34</v>
      </c>
      <c r="M27" s="51">
        <f t="shared" si="5"/>
        <v>0</v>
      </c>
      <c r="N27" s="51">
        <f t="shared" si="5"/>
        <v>402.44889384000004</v>
      </c>
      <c r="O27" s="51">
        <f t="shared" si="5"/>
        <v>50</v>
      </c>
      <c r="P27" s="51">
        <f t="shared" si="5"/>
        <v>0</v>
      </c>
      <c r="Q27" s="51">
        <f t="shared" si="5"/>
        <v>0</v>
      </c>
      <c r="R27" s="51">
        <f t="shared" si="5"/>
        <v>0</v>
      </c>
      <c r="S27" s="51">
        <f t="shared" si="5"/>
        <v>28</v>
      </c>
      <c r="T27" s="51">
        <f t="shared" si="5"/>
        <v>0</v>
      </c>
      <c r="U27" s="51">
        <f t="shared" si="5"/>
        <v>0</v>
      </c>
      <c r="V27" s="51">
        <f t="shared" si="5"/>
        <v>0</v>
      </c>
      <c r="W27" s="51">
        <f t="shared" si="5"/>
        <v>0</v>
      </c>
      <c r="X27" s="51">
        <f t="shared" si="5"/>
        <v>0</v>
      </c>
      <c r="Y27" s="51">
        <f t="shared" si="5"/>
        <v>0</v>
      </c>
      <c r="Z27" s="51">
        <f t="shared" si="5"/>
        <v>0</v>
      </c>
      <c r="AA27" s="51">
        <f t="shared" si="5"/>
        <v>0</v>
      </c>
      <c r="AB27" s="51">
        <f t="shared" si="5"/>
        <v>315.38474356999996</v>
      </c>
      <c r="AC27" s="51">
        <f t="shared" si="5"/>
        <v>80</v>
      </c>
      <c r="AD27" s="51">
        <f t="shared" si="5"/>
        <v>0</v>
      </c>
      <c r="AE27" s="51">
        <f t="shared" si="5"/>
        <v>0</v>
      </c>
      <c r="AF27" s="51">
        <f t="shared" si="5"/>
        <v>0</v>
      </c>
      <c r="AG27" s="51">
        <f t="shared" si="5"/>
        <v>6</v>
      </c>
      <c r="AH27" s="51">
        <f t="shared" si="5"/>
        <v>0</v>
      </c>
      <c r="AI27" s="51">
        <f t="shared" si="5"/>
        <v>631.13040000000001</v>
      </c>
      <c r="AJ27" s="51">
        <f t="shared" si="5"/>
        <v>130</v>
      </c>
      <c r="AK27" s="51">
        <f t="shared" si="5"/>
        <v>0</v>
      </c>
      <c r="AL27" s="51">
        <f t="shared" si="5"/>
        <v>0</v>
      </c>
      <c r="AM27" s="51">
        <f t="shared" si="5"/>
        <v>0</v>
      </c>
      <c r="AN27" s="51">
        <f t="shared" si="5"/>
        <v>34</v>
      </c>
      <c r="AO27" s="51">
        <f t="shared" si="5"/>
        <v>0</v>
      </c>
      <c r="AP27" s="51">
        <f t="shared" si="5"/>
        <v>717.83363740999994</v>
      </c>
      <c r="AQ27" s="51">
        <f t="shared" si="5"/>
        <v>130</v>
      </c>
      <c r="AR27" s="51">
        <f t="shared" si="5"/>
        <v>0</v>
      </c>
      <c r="AS27" s="51">
        <f t="shared" si="5"/>
        <v>0</v>
      </c>
      <c r="AT27" s="51">
        <f t="shared" si="5"/>
        <v>0</v>
      </c>
      <c r="AU27" s="51">
        <f t="shared" si="5"/>
        <v>34</v>
      </c>
      <c r="AV27" s="51" t="s">
        <v>71</v>
      </c>
    </row>
    <row r="28" s="1" customFormat="1" ht="60">
      <c r="A28" s="52" t="s">
        <v>86</v>
      </c>
      <c r="B28" s="53" t="s">
        <v>87</v>
      </c>
      <c r="C28" s="54" t="s">
        <v>88</v>
      </c>
      <c r="D28" s="55">
        <v>319.24435</v>
      </c>
      <c r="E28" s="55">
        <v>315.38474356999996</v>
      </c>
      <c r="F28" s="55">
        <v>0</v>
      </c>
      <c r="G28" s="55">
        <v>319.24435</v>
      </c>
      <c r="H28" s="55">
        <v>80</v>
      </c>
      <c r="I28" s="55">
        <v>0</v>
      </c>
      <c r="J28" s="55">
        <v>0</v>
      </c>
      <c r="K28" s="55">
        <v>0</v>
      </c>
      <c r="L28" s="55">
        <v>6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315.38474356999996</v>
      </c>
      <c r="AC28" s="55">
        <v>80</v>
      </c>
      <c r="AD28" s="55">
        <v>0</v>
      </c>
      <c r="AE28" s="55">
        <v>0</v>
      </c>
      <c r="AF28" s="55">
        <v>0</v>
      </c>
      <c r="AG28" s="55">
        <v>6</v>
      </c>
      <c r="AH28" s="55">
        <f t="shared" ref="AH28:AH29" si="6">F28+T28</f>
        <v>0</v>
      </c>
      <c r="AI28" s="55">
        <f t="shared" ref="AI28:AU29" si="7">G28+U28</f>
        <v>319.24435</v>
      </c>
      <c r="AJ28" s="55">
        <f t="shared" si="7"/>
        <v>80</v>
      </c>
      <c r="AK28" s="55">
        <f t="shared" si="7"/>
        <v>0</v>
      </c>
      <c r="AL28" s="55">
        <f t="shared" si="7"/>
        <v>0</v>
      </c>
      <c r="AM28" s="55">
        <f t="shared" si="7"/>
        <v>0</v>
      </c>
      <c r="AN28" s="55">
        <f t="shared" si="7"/>
        <v>6</v>
      </c>
      <c r="AO28" s="55">
        <f t="shared" si="7"/>
        <v>0</v>
      </c>
      <c r="AP28" s="55">
        <f t="shared" si="7"/>
        <v>315.38474356999996</v>
      </c>
      <c r="AQ28" s="55">
        <f t="shared" si="7"/>
        <v>80</v>
      </c>
      <c r="AR28" s="55">
        <f t="shared" si="7"/>
        <v>0</v>
      </c>
      <c r="AS28" s="55">
        <f t="shared" si="7"/>
        <v>0</v>
      </c>
      <c r="AT28" s="55">
        <f t="shared" si="7"/>
        <v>0</v>
      </c>
      <c r="AU28" s="55">
        <f t="shared" si="7"/>
        <v>6</v>
      </c>
      <c r="AV28" s="55" t="s">
        <v>71</v>
      </c>
    </row>
    <row r="29" s="1" customFormat="1" ht="45">
      <c r="A29" s="52" t="s">
        <v>89</v>
      </c>
      <c r="B29" s="53" t="s">
        <v>90</v>
      </c>
      <c r="C29" s="54" t="s">
        <v>91</v>
      </c>
      <c r="D29" s="55">
        <v>311.88604999999995</v>
      </c>
      <c r="E29" s="55">
        <v>402.44889384000004</v>
      </c>
      <c r="F29" s="55">
        <v>0</v>
      </c>
      <c r="G29" s="55">
        <v>311.88604999999995</v>
      </c>
      <c r="H29" s="55">
        <v>50</v>
      </c>
      <c r="I29" s="55">
        <v>0</v>
      </c>
      <c r="J29" s="55">
        <v>0</v>
      </c>
      <c r="K29" s="55">
        <v>0</v>
      </c>
      <c r="L29" s="55">
        <v>28</v>
      </c>
      <c r="M29" s="55">
        <v>0</v>
      </c>
      <c r="N29" s="55">
        <v>402.44889384000004</v>
      </c>
      <c r="O29" s="55">
        <v>50</v>
      </c>
      <c r="P29" s="55">
        <v>0</v>
      </c>
      <c r="Q29" s="55">
        <v>0</v>
      </c>
      <c r="R29" s="55">
        <v>0</v>
      </c>
      <c r="S29" s="55">
        <v>28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f t="shared" si="6"/>
        <v>0</v>
      </c>
      <c r="AI29" s="55">
        <f t="shared" si="7"/>
        <v>311.88604999999995</v>
      </c>
      <c r="AJ29" s="55">
        <f t="shared" si="7"/>
        <v>50</v>
      </c>
      <c r="AK29" s="55">
        <f t="shared" si="7"/>
        <v>0</v>
      </c>
      <c r="AL29" s="55">
        <f t="shared" si="7"/>
        <v>0</v>
      </c>
      <c r="AM29" s="55">
        <f t="shared" si="7"/>
        <v>0</v>
      </c>
      <c r="AN29" s="55">
        <f t="shared" si="7"/>
        <v>28</v>
      </c>
      <c r="AO29" s="55">
        <f t="shared" si="7"/>
        <v>0</v>
      </c>
      <c r="AP29" s="55">
        <f t="shared" si="7"/>
        <v>402.44889384000004</v>
      </c>
      <c r="AQ29" s="55">
        <f t="shared" si="7"/>
        <v>50</v>
      </c>
      <c r="AR29" s="55">
        <f t="shared" si="7"/>
        <v>0</v>
      </c>
      <c r="AS29" s="55">
        <f t="shared" si="7"/>
        <v>0</v>
      </c>
      <c r="AT29" s="55">
        <f t="shared" si="7"/>
        <v>0</v>
      </c>
      <c r="AU29" s="55">
        <f t="shared" si="7"/>
        <v>28</v>
      </c>
      <c r="AV29" s="55" t="s">
        <v>71</v>
      </c>
    </row>
    <row r="30" s="1" customFormat="1" ht="26.25" customHeight="1">
      <c r="A30" s="49" t="s">
        <v>92</v>
      </c>
      <c r="B30" s="50" t="s">
        <v>93</v>
      </c>
      <c r="C30" s="51" t="s">
        <v>70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 t="s">
        <v>71</v>
      </c>
    </row>
    <row r="31" s="1" customFormat="1" ht="60" customHeight="1">
      <c r="A31" s="46" t="s">
        <v>94</v>
      </c>
      <c r="B31" s="47" t="s">
        <v>95</v>
      </c>
      <c r="C31" s="48" t="s">
        <v>70</v>
      </c>
      <c r="D31" s="48">
        <f>D32+D36</f>
        <v>0</v>
      </c>
      <c r="E31" s="48">
        <f t="shared" ref="E31:Z31" si="8">E32+E36</f>
        <v>0</v>
      </c>
      <c r="F31" s="48">
        <f t="shared" si="8"/>
        <v>0</v>
      </c>
      <c r="G31" s="48">
        <f t="shared" si="8"/>
        <v>0</v>
      </c>
      <c r="H31" s="48">
        <f t="shared" si="8"/>
        <v>0</v>
      </c>
      <c r="I31" s="48">
        <f t="shared" si="8"/>
        <v>0</v>
      </c>
      <c r="J31" s="48">
        <f t="shared" si="8"/>
        <v>0</v>
      </c>
      <c r="K31" s="48">
        <f t="shared" si="8"/>
        <v>0</v>
      </c>
      <c r="L31" s="48">
        <f t="shared" si="8"/>
        <v>0</v>
      </c>
      <c r="M31" s="48">
        <f t="shared" si="8"/>
        <v>0</v>
      </c>
      <c r="N31" s="48">
        <f t="shared" si="8"/>
        <v>0</v>
      </c>
      <c r="O31" s="48">
        <f t="shared" si="8"/>
        <v>0</v>
      </c>
      <c r="P31" s="48">
        <f t="shared" si="8"/>
        <v>0</v>
      </c>
      <c r="Q31" s="48">
        <f t="shared" si="8"/>
        <v>0</v>
      </c>
      <c r="R31" s="48">
        <f t="shared" si="8"/>
        <v>0</v>
      </c>
      <c r="S31" s="48">
        <f t="shared" si="8"/>
        <v>0</v>
      </c>
      <c r="T31" s="48">
        <f t="shared" si="8"/>
        <v>0</v>
      </c>
      <c r="U31" s="48">
        <f t="shared" si="8"/>
        <v>0</v>
      </c>
      <c r="V31" s="48">
        <f t="shared" si="8"/>
        <v>0</v>
      </c>
      <c r="W31" s="48">
        <f t="shared" si="8"/>
        <v>0</v>
      </c>
      <c r="X31" s="48">
        <f t="shared" si="8"/>
        <v>0</v>
      </c>
      <c r="Y31" s="48">
        <f t="shared" si="8"/>
        <v>0</v>
      </c>
      <c r="Z31" s="48">
        <f t="shared" si="8"/>
        <v>0</v>
      </c>
      <c r="AA31" s="48">
        <f t="shared" ref="AA31:AU31" si="9">AA32+AA36</f>
        <v>0</v>
      </c>
      <c r="AB31" s="48">
        <f t="shared" si="9"/>
        <v>0</v>
      </c>
      <c r="AC31" s="48">
        <f t="shared" si="9"/>
        <v>0</v>
      </c>
      <c r="AD31" s="48">
        <f t="shared" si="9"/>
        <v>0</v>
      </c>
      <c r="AE31" s="48">
        <f t="shared" si="9"/>
        <v>0</v>
      </c>
      <c r="AF31" s="48">
        <f t="shared" si="9"/>
        <v>0</v>
      </c>
      <c r="AG31" s="48">
        <f t="shared" si="9"/>
        <v>0</v>
      </c>
      <c r="AH31" s="48">
        <f t="shared" si="9"/>
        <v>0</v>
      </c>
      <c r="AI31" s="48">
        <f t="shared" si="9"/>
        <v>0</v>
      </c>
      <c r="AJ31" s="48">
        <f t="shared" si="9"/>
        <v>0</v>
      </c>
      <c r="AK31" s="48">
        <f t="shared" si="9"/>
        <v>0</v>
      </c>
      <c r="AL31" s="48">
        <f t="shared" si="9"/>
        <v>0</v>
      </c>
      <c r="AM31" s="48">
        <f t="shared" si="9"/>
        <v>0</v>
      </c>
      <c r="AN31" s="48">
        <f t="shared" si="9"/>
        <v>0</v>
      </c>
      <c r="AO31" s="48">
        <f t="shared" si="9"/>
        <v>0</v>
      </c>
      <c r="AP31" s="48">
        <f t="shared" si="9"/>
        <v>0</v>
      </c>
      <c r="AQ31" s="48">
        <f t="shared" si="9"/>
        <v>0</v>
      </c>
      <c r="AR31" s="48">
        <f t="shared" si="9"/>
        <v>0</v>
      </c>
      <c r="AS31" s="48">
        <f t="shared" si="9"/>
        <v>0</v>
      </c>
      <c r="AT31" s="48">
        <f t="shared" si="9"/>
        <v>0</v>
      </c>
      <c r="AU31" s="48">
        <f t="shared" si="9"/>
        <v>0</v>
      </c>
      <c r="AV31" s="48" t="s">
        <v>71</v>
      </c>
    </row>
    <row r="32" s="1" customFormat="1" ht="26.25" customHeight="1">
      <c r="A32" s="49" t="s">
        <v>96</v>
      </c>
      <c r="B32" s="50" t="s">
        <v>97</v>
      </c>
      <c r="C32" s="51" t="s">
        <v>70</v>
      </c>
      <c r="D32" s="51">
        <f>D33+D34+D35</f>
        <v>0</v>
      </c>
      <c r="E32" s="51">
        <f t="shared" ref="E32:Z36" si="10">E33+E34+E35</f>
        <v>0</v>
      </c>
      <c r="F32" s="51">
        <f t="shared" si="10"/>
        <v>0</v>
      </c>
      <c r="G32" s="51">
        <f t="shared" si="10"/>
        <v>0</v>
      </c>
      <c r="H32" s="51">
        <f t="shared" si="10"/>
        <v>0</v>
      </c>
      <c r="I32" s="51">
        <f t="shared" si="10"/>
        <v>0</v>
      </c>
      <c r="J32" s="51">
        <f t="shared" si="10"/>
        <v>0</v>
      </c>
      <c r="K32" s="51">
        <f t="shared" si="10"/>
        <v>0</v>
      </c>
      <c r="L32" s="51">
        <f t="shared" si="10"/>
        <v>0</v>
      </c>
      <c r="M32" s="51">
        <f t="shared" si="10"/>
        <v>0</v>
      </c>
      <c r="N32" s="51">
        <f t="shared" si="10"/>
        <v>0</v>
      </c>
      <c r="O32" s="51">
        <f t="shared" si="10"/>
        <v>0</v>
      </c>
      <c r="P32" s="51">
        <f t="shared" si="10"/>
        <v>0</v>
      </c>
      <c r="Q32" s="51">
        <f t="shared" si="10"/>
        <v>0</v>
      </c>
      <c r="R32" s="51">
        <f t="shared" si="10"/>
        <v>0</v>
      </c>
      <c r="S32" s="51">
        <f t="shared" si="10"/>
        <v>0</v>
      </c>
      <c r="T32" s="51">
        <f t="shared" si="10"/>
        <v>0</v>
      </c>
      <c r="U32" s="51">
        <f t="shared" si="10"/>
        <v>0</v>
      </c>
      <c r="V32" s="51">
        <f t="shared" si="10"/>
        <v>0</v>
      </c>
      <c r="W32" s="51">
        <f t="shared" si="10"/>
        <v>0</v>
      </c>
      <c r="X32" s="51">
        <f t="shared" si="10"/>
        <v>0</v>
      </c>
      <c r="Y32" s="51">
        <f t="shared" si="10"/>
        <v>0</v>
      </c>
      <c r="Z32" s="51">
        <f t="shared" si="10"/>
        <v>0</v>
      </c>
      <c r="AA32" s="51">
        <f t="shared" ref="AA32:AU36" si="11">AA33+AA34+AA35</f>
        <v>0</v>
      </c>
      <c r="AB32" s="51">
        <f t="shared" si="11"/>
        <v>0</v>
      </c>
      <c r="AC32" s="51">
        <f t="shared" si="11"/>
        <v>0</v>
      </c>
      <c r="AD32" s="51">
        <f t="shared" si="11"/>
        <v>0</v>
      </c>
      <c r="AE32" s="51">
        <f t="shared" si="11"/>
        <v>0</v>
      </c>
      <c r="AF32" s="51">
        <f t="shared" si="11"/>
        <v>0</v>
      </c>
      <c r="AG32" s="51">
        <f t="shared" si="11"/>
        <v>0</v>
      </c>
      <c r="AH32" s="51">
        <f t="shared" si="11"/>
        <v>0</v>
      </c>
      <c r="AI32" s="51">
        <f t="shared" si="11"/>
        <v>0</v>
      </c>
      <c r="AJ32" s="51">
        <f t="shared" si="11"/>
        <v>0</v>
      </c>
      <c r="AK32" s="51">
        <f t="shared" si="11"/>
        <v>0</v>
      </c>
      <c r="AL32" s="51">
        <f t="shared" si="11"/>
        <v>0</v>
      </c>
      <c r="AM32" s="51">
        <f t="shared" si="11"/>
        <v>0</v>
      </c>
      <c r="AN32" s="51">
        <f t="shared" si="11"/>
        <v>0</v>
      </c>
      <c r="AO32" s="51">
        <f t="shared" si="11"/>
        <v>0</v>
      </c>
      <c r="AP32" s="51">
        <f t="shared" si="11"/>
        <v>0</v>
      </c>
      <c r="AQ32" s="51">
        <f t="shared" si="11"/>
        <v>0</v>
      </c>
      <c r="AR32" s="51">
        <f t="shared" si="11"/>
        <v>0</v>
      </c>
      <c r="AS32" s="51">
        <f t="shared" si="11"/>
        <v>0</v>
      </c>
      <c r="AT32" s="51">
        <f t="shared" si="11"/>
        <v>0</v>
      </c>
      <c r="AU32" s="51">
        <f t="shared" si="11"/>
        <v>0</v>
      </c>
      <c r="AV32" s="51" t="s">
        <v>71</v>
      </c>
    </row>
    <row r="33" s="1" customFormat="1" ht="24" customHeight="1">
      <c r="A33" s="56" t="s">
        <v>98</v>
      </c>
      <c r="B33" s="57" t="s">
        <v>99</v>
      </c>
      <c r="C33" s="58" t="s">
        <v>70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 t="s">
        <v>71</v>
      </c>
    </row>
    <row r="34" s="1" customFormat="1" ht="27.75" customHeight="1">
      <c r="A34" s="56" t="s">
        <v>100</v>
      </c>
      <c r="B34" s="57" t="s">
        <v>101</v>
      </c>
      <c r="C34" s="58" t="s">
        <v>70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  <c r="AU34" s="58">
        <v>0</v>
      </c>
      <c r="AV34" s="58" t="s">
        <v>71</v>
      </c>
    </row>
    <row r="35" s="1" customFormat="1" ht="42.75" customHeight="1">
      <c r="A35" s="56" t="s">
        <v>102</v>
      </c>
      <c r="B35" s="57" t="s">
        <v>103</v>
      </c>
      <c r="C35" s="58" t="s">
        <v>70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 t="s">
        <v>71</v>
      </c>
    </row>
    <row r="36" s="16" customFormat="1" ht="29.25" customHeight="1">
      <c r="A36" s="59" t="s">
        <v>104</v>
      </c>
      <c r="B36" s="60" t="s">
        <v>97</v>
      </c>
      <c r="C36" s="61" t="s">
        <v>70</v>
      </c>
      <c r="D36" s="61">
        <f>D37+D38+D39</f>
        <v>0</v>
      </c>
      <c r="E36" s="61">
        <f t="shared" si="10"/>
        <v>0</v>
      </c>
      <c r="F36" s="61">
        <f t="shared" si="10"/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  <c r="AA36" s="61">
        <f t="shared" si="11"/>
        <v>0</v>
      </c>
      <c r="AB36" s="61">
        <f t="shared" si="11"/>
        <v>0</v>
      </c>
      <c r="AC36" s="61">
        <f t="shared" si="11"/>
        <v>0</v>
      </c>
      <c r="AD36" s="61">
        <f t="shared" si="11"/>
        <v>0</v>
      </c>
      <c r="AE36" s="61">
        <f t="shared" si="11"/>
        <v>0</v>
      </c>
      <c r="AF36" s="61">
        <f t="shared" si="11"/>
        <v>0</v>
      </c>
      <c r="AG36" s="61">
        <f t="shared" si="11"/>
        <v>0</v>
      </c>
      <c r="AH36" s="61">
        <f t="shared" si="11"/>
        <v>0</v>
      </c>
      <c r="AI36" s="61">
        <f t="shared" si="11"/>
        <v>0</v>
      </c>
      <c r="AJ36" s="61">
        <f t="shared" si="11"/>
        <v>0</v>
      </c>
      <c r="AK36" s="61">
        <f t="shared" si="11"/>
        <v>0</v>
      </c>
      <c r="AL36" s="61">
        <f t="shared" si="11"/>
        <v>0</v>
      </c>
      <c r="AM36" s="61">
        <f t="shared" si="11"/>
        <v>0</v>
      </c>
      <c r="AN36" s="61">
        <f t="shared" si="11"/>
        <v>0</v>
      </c>
      <c r="AO36" s="61">
        <f t="shared" si="11"/>
        <v>0</v>
      </c>
      <c r="AP36" s="61">
        <f t="shared" si="11"/>
        <v>0</v>
      </c>
      <c r="AQ36" s="61">
        <f t="shared" si="11"/>
        <v>0</v>
      </c>
      <c r="AR36" s="61">
        <f t="shared" si="11"/>
        <v>0</v>
      </c>
      <c r="AS36" s="61">
        <f t="shared" si="11"/>
        <v>0</v>
      </c>
      <c r="AT36" s="61">
        <f t="shared" si="11"/>
        <v>0</v>
      </c>
      <c r="AU36" s="61">
        <f t="shared" si="11"/>
        <v>0</v>
      </c>
      <c r="AV36" s="61" t="s">
        <v>71</v>
      </c>
    </row>
    <row r="37" s="16" customFormat="1" ht="25.5" customHeight="1">
      <c r="A37" s="56" t="s">
        <v>105</v>
      </c>
      <c r="B37" s="57" t="s">
        <v>99</v>
      </c>
      <c r="C37" s="58" t="s">
        <v>70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58" t="s">
        <v>71</v>
      </c>
    </row>
    <row r="38" s="62" customFormat="1" ht="42.75" customHeight="1">
      <c r="A38" s="56" t="s">
        <v>106</v>
      </c>
      <c r="B38" s="57" t="s">
        <v>101</v>
      </c>
      <c r="C38" s="58" t="s">
        <v>70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58">
        <v>0</v>
      </c>
      <c r="AP38" s="58">
        <v>0</v>
      </c>
      <c r="AQ38" s="58">
        <v>0</v>
      </c>
      <c r="AR38" s="58">
        <v>0</v>
      </c>
      <c r="AS38" s="58">
        <v>0</v>
      </c>
      <c r="AT38" s="58">
        <v>0</v>
      </c>
      <c r="AU38" s="58">
        <v>0</v>
      </c>
      <c r="AV38" s="58"/>
    </row>
    <row r="39" s="63" customFormat="1" ht="26.25" customHeight="1">
      <c r="A39" s="56" t="s">
        <v>107</v>
      </c>
      <c r="B39" s="57" t="s">
        <v>108</v>
      </c>
      <c r="C39" s="58" t="s">
        <v>70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8">
        <v>0</v>
      </c>
      <c r="AR39" s="58">
        <v>0</v>
      </c>
      <c r="AS39" s="58">
        <v>0</v>
      </c>
      <c r="AT39" s="58">
        <v>0</v>
      </c>
      <c r="AU39" s="58">
        <v>0</v>
      </c>
      <c r="AV39" s="58" t="s">
        <v>71</v>
      </c>
    </row>
    <row r="40" s="64" customFormat="1" ht="44.25" customHeight="1">
      <c r="A40" s="46" t="s">
        <v>109</v>
      </c>
      <c r="B40" s="47" t="s">
        <v>110</v>
      </c>
      <c r="C40" s="48" t="s">
        <v>70</v>
      </c>
      <c r="D40" s="48">
        <f>D41+D42</f>
        <v>0</v>
      </c>
      <c r="E40" s="48">
        <f t="shared" ref="E40:Z40" si="12">E41+E42</f>
        <v>0</v>
      </c>
      <c r="F40" s="48">
        <f t="shared" si="12"/>
        <v>0</v>
      </c>
      <c r="G40" s="48">
        <f t="shared" si="12"/>
        <v>0</v>
      </c>
      <c r="H40" s="48">
        <f t="shared" si="12"/>
        <v>0</v>
      </c>
      <c r="I40" s="48">
        <f t="shared" si="12"/>
        <v>0</v>
      </c>
      <c r="J40" s="48">
        <f t="shared" si="12"/>
        <v>0</v>
      </c>
      <c r="K40" s="48">
        <f t="shared" si="12"/>
        <v>0</v>
      </c>
      <c r="L40" s="48">
        <f t="shared" si="12"/>
        <v>0</v>
      </c>
      <c r="M40" s="48">
        <f t="shared" si="12"/>
        <v>0</v>
      </c>
      <c r="N40" s="48">
        <f t="shared" si="12"/>
        <v>0</v>
      </c>
      <c r="O40" s="48">
        <f t="shared" si="12"/>
        <v>0</v>
      </c>
      <c r="P40" s="48">
        <f t="shared" si="12"/>
        <v>0</v>
      </c>
      <c r="Q40" s="48">
        <f t="shared" si="12"/>
        <v>0</v>
      </c>
      <c r="R40" s="48">
        <f t="shared" si="12"/>
        <v>0</v>
      </c>
      <c r="S40" s="48">
        <f t="shared" si="12"/>
        <v>0</v>
      </c>
      <c r="T40" s="48">
        <f t="shared" si="12"/>
        <v>0</v>
      </c>
      <c r="U40" s="48">
        <f t="shared" si="12"/>
        <v>0</v>
      </c>
      <c r="V40" s="48">
        <f t="shared" si="12"/>
        <v>0</v>
      </c>
      <c r="W40" s="48">
        <f t="shared" si="12"/>
        <v>0</v>
      </c>
      <c r="X40" s="48">
        <f t="shared" si="12"/>
        <v>0</v>
      </c>
      <c r="Y40" s="48">
        <f t="shared" si="12"/>
        <v>0</v>
      </c>
      <c r="Z40" s="48">
        <f t="shared" si="12"/>
        <v>0</v>
      </c>
      <c r="AA40" s="48">
        <f t="shared" ref="AA40:AU40" si="13">AA41+AA42</f>
        <v>0</v>
      </c>
      <c r="AB40" s="48">
        <f t="shared" si="13"/>
        <v>0</v>
      </c>
      <c r="AC40" s="48">
        <f t="shared" si="13"/>
        <v>0</v>
      </c>
      <c r="AD40" s="48">
        <f t="shared" si="13"/>
        <v>0</v>
      </c>
      <c r="AE40" s="48">
        <f t="shared" si="13"/>
        <v>0</v>
      </c>
      <c r="AF40" s="48">
        <f t="shared" si="13"/>
        <v>0</v>
      </c>
      <c r="AG40" s="48">
        <f t="shared" si="13"/>
        <v>0</v>
      </c>
      <c r="AH40" s="48">
        <f t="shared" si="13"/>
        <v>0</v>
      </c>
      <c r="AI40" s="48">
        <f t="shared" si="13"/>
        <v>0</v>
      </c>
      <c r="AJ40" s="48">
        <f t="shared" si="13"/>
        <v>0</v>
      </c>
      <c r="AK40" s="48">
        <f t="shared" si="13"/>
        <v>0</v>
      </c>
      <c r="AL40" s="48">
        <f t="shared" si="13"/>
        <v>0</v>
      </c>
      <c r="AM40" s="48">
        <f t="shared" si="13"/>
        <v>0</v>
      </c>
      <c r="AN40" s="48">
        <f t="shared" si="13"/>
        <v>0</v>
      </c>
      <c r="AO40" s="48">
        <f t="shared" si="13"/>
        <v>0</v>
      </c>
      <c r="AP40" s="48">
        <f t="shared" si="13"/>
        <v>0</v>
      </c>
      <c r="AQ40" s="48">
        <f t="shared" si="13"/>
        <v>0</v>
      </c>
      <c r="AR40" s="48">
        <f t="shared" si="13"/>
        <v>0</v>
      </c>
      <c r="AS40" s="48">
        <f t="shared" si="13"/>
        <v>0</v>
      </c>
      <c r="AT40" s="48">
        <f t="shared" si="13"/>
        <v>0</v>
      </c>
      <c r="AU40" s="48">
        <f t="shared" si="13"/>
        <v>0</v>
      </c>
      <c r="AV40" s="48" t="s">
        <v>71</v>
      </c>
    </row>
    <row r="41" s="64" customFormat="1" ht="37.5" customHeight="1">
      <c r="A41" s="49" t="s">
        <v>111</v>
      </c>
      <c r="B41" s="50" t="s">
        <v>112</v>
      </c>
      <c r="C41" s="51" t="s">
        <v>70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51">
        <v>0</v>
      </c>
      <c r="AL41" s="51">
        <v>0</v>
      </c>
      <c r="AM41" s="51">
        <v>0</v>
      </c>
      <c r="AN41" s="51">
        <v>0</v>
      </c>
      <c r="AO41" s="51">
        <v>0</v>
      </c>
      <c r="AP41" s="51">
        <v>0</v>
      </c>
      <c r="AQ41" s="51">
        <v>0</v>
      </c>
      <c r="AR41" s="51">
        <v>0</v>
      </c>
      <c r="AS41" s="51">
        <v>0</v>
      </c>
      <c r="AT41" s="51">
        <v>0</v>
      </c>
      <c r="AU41" s="51">
        <v>0</v>
      </c>
      <c r="AV41" s="51" t="s">
        <v>71</v>
      </c>
    </row>
    <row r="42" s="64" customFormat="1" ht="36" customHeight="1">
      <c r="A42" s="49" t="s">
        <v>113</v>
      </c>
      <c r="B42" s="50" t="s">
        <v>114</v>
      </c>
      <c r="C42" s="51" t="s">
        <v>70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 t="s">
        <v>71</v>
      </c>
    </row>
    <row r="43" s="64" customFormat="1" ht="45" customHeight="1">
      <c r="A43" s="43" t="s">
        <v>115</v>
      </c>
      <c r="B43" s="44" t="s">
        <v>116</v>
      </c>
      <c r="C43" s="45" t="s">
        <v>70</v>
      </c>
      <c r="D43" s="45">
        <f t="shared" ref="D43:AU43" si="14">D44+D51+D56+D65</f>
        <v>479.38170000000002</v>
      </c>
      <c r="E43" s="45">
        <f t="shared" si="14"/>
        <v>1497.7259889999998</v>
      </c>
      <c r="F43" s="45">
        <f t="shared" si="14"/>
        <v>0</v>
      </c>
      <c r="G43" s="45">
        <f t="shared" si="14"/>
        <v>161.25966</v>
      </c>
      <c r="H43" s="45">
        <f t="shared" si="14"/>
        <v>1.8899999999999999</v>
      </c>
      <c r="I43" s="45">
        <f t="shared" si="14"/>
        <v>0</v>
      </c>
      <c r="J43" s="45">
        <f t="shared" si="14"/>
        <v>0</v>
      </c>
      <c r="K43" s="45">
        <f t="shared" si="14"/>
        <v>0</v>
      </c>
      <c r="L43" s="45">
        <f t="shared" si="14"/>
        <v>10</v>
      </c>
      <c r="M43" s="45">
        <f t="shared" si="14"/>
        <v>0</v>
      </c>
      <c r="N43" s="45">
        <f t="shared" si="14"/>
        <v>31.362198999999997</v>
      </c>
      <c r="O43" s="45">
        <f t="shared" si="14"/>
        <v>0</v>
      </c>
      <c r="P43" s="45">
        <f t="shared" si="14"/>
        <v>0</v>
      </c>
      <c r="Q43" s="45">
        <f t="shared" si="14"/>
        <v>4.6360000000000001</v>
      </c>
      <c r="R43" s="45">
        <f t="shared" si="14"/>
        <v>0</v>
      </c>
      <c r="S43" s="45">
        <f t="shared" si="14"/>
        <v>0</v>
      </c>
      <c r="T43" s="45">
        <f t="shared" si="14"/>
        <v>0</v>
      </c>
      <c r="U43" s="45">
        <f t="shared" si="14"/>
        <v>303.9085</v>
      </c>
      <c r="V43" s="45">
        <f t="shared" si="14"/>
        <v>50</v>
      </c>
      <c r="W43" s="45">
        <f t="shared" si="14"/>
        <v>0</v>
      </c>
      <c r="X43" s="45">
        <f t="shared" si="14"/>
        <v>0</v>
      </c>
      <c r="Y43" s="45">
        <f t="shared" si="14"/>
        <v>0</v>
      </c>
      <c r="Z43" s="45">
        <f t="shared" si="14"/>
        <v>46</v>
      </c>
      <c r="AA43" s="45">
        <f t="shared" si="14"/>
        <v>0</v>
      </c>
      <c r="AB43" s="45">
        <f t="shared" si="14"/>
        <v>117.453</v>
      </c>
      <c r="AC43" s="45">
        <f t="shared" si="14"/>
        <v>1.8899999999999999</v>
      </c>
      <c r="AD43" s="45">
        <f t="shared" si="14"/>
        <v>0</v>
      </c>
      <c r="AE43" s="45">
        <f t="shared" si="14"/>
        <v>0</v>
      </c>
      <c r="AF43" s="45">
        <f t="shared" si="14"/>
        <v>0</v>
      </c>
      <c r="AG43" s="45">
        <f t="shared" si="14"/>
        <v>9</v>
      </c>
      <c r="AH43" s="45">
        <f t="shared" si="14"/>
        <v>0</v>
      </c>
      <c r="AI43" s="45">
        <f t="shared" si="14"/>
        <v>465.16816</v>
      </c>
      <c r="AJ43" s="45">
        <f t="shared" si="14"/>
        <v>51.890000000000001</v>
      </c>
      <c r="AK43" s="45">
        <f t="shared" si="14"/>
        <v>0</v>
      </c>
      <c r="AL43" s="45">
        <f t="shared" si="14"/>
        <v>0</v>
      </c>
      <c r="AM43" s="45">
        <f t="shared" si="14"/>
        <v>0</v>
      </c>
      <c r="AN43" s="45">
        <f t="shared" si="14"/>
        <v>56</v>
      </c>
      <c r="AO43" s="45">
        <f t="shared" si="14"/>
        <v>0</v>
      </c>
      <c r="AP43" s="45">
        <f t="shared" si="14"/>
        <v>148.81519900000001</v>
      </c>
      <c r="AQ43" s="45">
        <f t="shared" si="14"/>
        <v>1.8899999999999999</v>
      </c>
      <c r="AR43" s="45">
        <f t="shared" si="14"/>
        <v>0</v>
      </c>
      <c r="AS43" s="45">
        <f t="shared" si="14"/>
        <v>4.6360000000000001</v>
      </c>
      <c r="AT43" s="45">
        <f t="shared" si="14"/>
        <v>0</v>
      </c>
      <c r="AU43" s="45">
        <f t="shared" si="14"/>
        <v>9</v>
      </c>
      <c r="AV43" s="45" t="s">
        <v>71</v>
      </c>
    </row>
    <row r="44" s="64" customFormat="1" ht="32.25" customHeight="1">
      <c r="A44" s="46" t="s">
        <v>117</v>
      </c>
      <c r="B44" s="47" t="s">
        <v>118</v>
      </c>
      <c r="C44" s="48" t="s">
        <v>70</v>
      </c>
      <c r="D44" s="48">
        <f>D45+D46</f>
        <v>465.16816</v>
      </c>
      <c r="E44" s="48">
        <f t="shared" ref="E44:Z44" si="15">E45+E46</f>
        <v>1466.3637899999999</v>
      </c>
      <c r="F44" s="48">
        <f t="shared" si="15"/>
        <v>0</v>
      </c>
      <c r="G44" s="48">
        <f t="shared" si="15"/>
        <v>161.25966</v>
      </c>
      <c r="H44" s="48">
        <f t="shared" si="15"/>
        <v>1.8899999999999999</v>
      </c>
      <c r="I44" s="48">
        <f t="shared" si="15"/>
        <v>0</v>
      </c>
      <c r="J44" s="48">
        <f t="shared" si="15"/>
        <v>0</v>
      </c>
      <c r="K44" s="48">
        <f t="shared" si="15"/>
        <v>0</v>
      </c>
      <c r="L44" s="48">
        <f t="shared" si="15"/>
        <v>10</v>
      </c>
      <c r="M44" s="48">
        <f t="shared" si="15"/>
        <v>0</v>
      </c>
      <c r="N44" s="48">
        <f t="shared" si="15"/>
        <v>0</v>
      </c>
      <c r="O44" s="48">
        <f t="shared" si="15"/>
        <v>0</v>
      </c>
      <c r="P44" s="48">
        <f t="shared" si="15"/>
        <v>0</v>
      </c>
      <c r="Q44" s="48">
        <f t="shared" si="15"/>
        <v>0</v>
      </c>
      <c r="R44" s="48">
        <f t="shared" si="15"/>
        <v>0</v>
      </c>
      <c r="S44" s="48">
        <f t="shared" si="15"/>
        <v>0</v>
      </c>
      <c r="T44" s="48">
        <f t="shared" si="15"/>
        <v>0</v>
      </c>
      <c r="U44" s="48">
        <f t="shared" si="15"/>
        <v>303.9085</v>
      </c>
      <c r="V44" s="48">
        <f t="shared" si="15"/>
        <v>50</v>
      </c>
      <c r="W44" s="48">
        <f t="shared" si="15"/>
        <v>0</v>
      </c>
      <c r="X44" s="48">
        <f t="shared" si="15"/>
        <v>0</v>
      </c>
      <c r="Y44" s="48">
        <f t="shared" si="15"/>
        <v>0</v>
      </c>
      <c r="Z44" s="48">
        <f t="shared" si="15"/>
        <v>46</v>
      </c>
      <c r="AA44" s="48">
        <f t="shared" ref="AA44:AU44" si="16">AA45+AA46</f>
        <v>0</v>
      </c>
      <c r="AB44" s="48">
        <f t="shared" si="16"/>
        <v>117.453</v>
      </c>
      <c r="AC44" s="48">
        <f t="shared" si="16"/>
        <v>1.8899999999999999</v>
      </c>
      <c r="AD44" s="48">
        <f t="shared" si="16"/>
        <v>0</v>
      </c>
      <c r="AE44" s="48">
        <f t="shared" si="16"/>
        <v>0</v>
      </c>
      <c r="AF44" s="48">
        <f t="shared" si="16"/>
        <v>0</v>
      </c>
      <c r="AG44" s="48">
        <f t="shared" si="16"/>
        <v>9</v>
      </c>
      <c r="AH44" s="48">
        <f t="shared" si="16"/>
        <v>0</v>
      </c>
      <c r="AI44" s="48">
        <f t="shared" si="16"/>
        <v>465.16816</v>
      </c>
      <c r="AJ44" s="48">
        <f t="shared" si="16"/>
        <v>51.890000000000001</v>
      </c>
      <c r="AK44" s="48">
        <f t="shared" si="16"/>
        <v>0</v>
      </c>
      <c r="AL44" s="48">
        <f t="shared" si="16"/>
        <v>0</v>
      </c>
      <c r="AM44" s="48">
        <f t="shared" si="16"/>
        <v>0</v>
      </c>
      <c r="AN44" s="48">
        <f t="shared" si="16"/>
        <v>56</v>
      </c>
      <c r="AO44" s="48">
        <f t="shared" si="16"/>
        <v>0</v>
      </c>
      <c r="AP44" s="48">
        <f t="shared" si="16"/>
        <v>117.453</v>
      </c>
      <c r="AQ44" s="48">
        <f t="shared" si="16"/>
        <v>1.8899999999999999</v>
      </c>
      <c r="AR44" s="48">
        <f t="shared" si="16"/>
        <v>0</v>
      </c>
      <c r="AS44" s="48">
        <f t="shared" si="16"/>
        <v>0</v>
      </c>
      <c r="AT44" s="48">
        <f t="shared" si="16"/>
        <v>0</v>
      </c>
      <c r="AU44" s="48">
        <f t="shared" si="16"/>
        <v>9</v>
      </c>
      <c r="AV44" s="48" t="s">
        <v>71</v>
      </c>
    </row>
    <row r="45" s="64" customFormat="1" ht="42" customHeight="1">
      <c r="A45" s="49" t="s">
        <v>119</v>
      </c>
      <c r="B45" s="50" t="s">
        <v>120</v>
      </c>
      <c r="C45" s="51" t="s">
        <v>70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0</v>
      </c>
      <c r="AL45" s="51">
        <v>0</v>
      </c>
      <c r="AM45" s="51">
        <v>0</v>
      </c>
      <c r="AN45" s="51">
        <v>0</v>
      </c>
      <c r="AO45" s="51">
        <v>0</v>
      </c>
      <c r="AP45" s="51">
        <v>0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 t="s">
        <v>71</v>
      </c>
    </row>
    <row r="46" s="64" customFormat="1" ht="41.25" customHeight="1">
      <c r="A46" s="49" t="s">
        <v>121</v>
      </c>
      <c r="B46" s="50" t="s">
        <v>122</v>
      </c>
      <c r="C46" s="51" t="s">
        <v>70</v>
      </c>
      <c r="D46" s="51">
        <f t="shared" ref="D46:AU46" si="17">SUM(D47:D50)</f>
        <v>465.16816</v>
      </c>
      <c r="E46" s="51">
        <f t="shared" si="17"/>
        <v>1466.3637899999999</v>
      </c>
      <c r="F46" s="51">
        <f t="shared" si="17"/>
        <v>0</v>
      </c>
      <c r="G46" s="51">
        <f t="shared" si="17"/>
        <v>161.25966</v>
      </c>
      <c r="H46" s="51">
        <f t="shared" si="17"/>
        <v>1.8899999999999999</v>
      </c>
      <c r="I46" s="51">
        <f t="shared" si="17"/>
        <v>0</v>
      </c>
      <c r="J46" s="51">
        <f t="shared" si="17"/>
        <v>0</v>
      </c>
      <c r="K46" s="51">
        <f t="shared" si="17"/>
        <v>0</v>
      </c>
      <c r="L46" s="51">
        <f t="shared" si="17"/>
        <v>10</v>
      </c>
      <c r="M46" s="51">
        <f t="shared" si="17"/>
        <v>0</v>
      </c>
      <c r="N46" s="51">
        <f t="shared" si="17"/>
        <v>0</v>
      </c>
      <c r="O46" s="51">
        <f t="shared" si="17"/>
        <v>0</v>
      </c>
      <c r="P46" s="51">
        <f t="shared" si="17"/>
        <v>0</v>
      </c>
      <c r="Q46" s="51">
        <f t="shared" si="17"/>
        <v>0</v>
      </c>
      <c r="R46" s="51">
        <f t="shared" si="17"/>
        <v>0</v>
      </c>
      <c r="S46" s="51">
        <f t="shared" si="17"/>
        <v>0</v>
      </c>
      <c r="T46" s="51">
        <f t="shared" si="17"/>
        <v>0</v>
      </c>
      <c r="U46" s="51">
        <f t="shared" si="17"/>
        <v>303.9085</v>
      </c>
      <c r="V46" s="51">
        <f t="shared" si="17"/>
        <v>50</v>
      </c>
      <c r="W46" s="51">
        <f t="shared" si="17"/>
        <v>0</v>
      </c>
      <c r="X46" s="51">
        <f t="shared" si="17"/>
        <v>0</v>
      </c>
      <c r="Y46" s="51">
        <f t="shared" si="17"/>
        <v>0</v>
      </c>
      <c r="Z46" s="51">
        <f t="shared" si="17"/>
        <v>46</v>
      </c>
      <c r="AA46" s="51">
        <f t="shared" si="17"/>
        <v>0</v>
      </c>
      <c r="AB46" s="51">
        <f t="shared" si="17"/>
        <v>117.453</v>
      </c>
      <c r="AC46" s="51">
        <f t="shared" si="17"/>
        <v>1.8899999999999999</v>
      </c>
      <c r="AD46" s="51">
        <f t="shared" si="17"/>
        <v>0</v>
      </c>
      <c r="AE46" s="51">
        <f t="shared" si="17"/>
        <v>0</v>
      </c>
      <c r="AF46" s="51">
        <f t="shared" si="17"/>
        <v>0</v>
      </c>
      <c r="AG46" s="51">
        <f t="shared" si="17"/>
        <v>9</v>
      </c>
      <c r="AH46" s="51">
        <f t="shared" si="17"/>
        <v>0</v>
      </c>
      <c r="AI46" s="51">
        <f t="shared" si="17"/>
        <v>465.16816</v>
      </c>
      <c r="AJ46" s="51">
        <f t="shared" si="17"/>
        <v>51.890000000000001</v>
      </c>
      <c r="AK46" s="51">
        <f t="shared" si="17"/>
        <v>0</v>
      </c>
      <c r="AL46" s="51">
        <f t="shared" si="17"/>
        <v>0</v>
      </c>
      <c r="AM46" s="51">
        <f t="shared" si="17"/>
        <v>0</v>
      </c>
      <c r="AN46" s="51">
        <f t="shared" si="17"/>
        <v>56</v>
      </c>
      <c r="AO46" s="51">
        <f t="shared" si="17"/>
        <v>0</v>
      </c>
      <c r="AP46" s="51">
        <f t="shared" si="17"/>
        <v>117.453</v>
      </c>
      <c r="AQ46" s="51">
        <f t="shared" si="17"/>
        <v>1.8899999999999999</v>
      </c>
      <c r="AR46" s="51">
        <f t="shared" si="17"/>
        <v>0</v>
      </c>
      <c r="AS46" s="51">
        <f t="shared" si="17"/>
        <v>0</v>
      </c>
      <c r="AT46" s="51">
        <f t="shared" si="17"/>
        <v>0</v>
      </c>
      <c r="AU46" s="51">
        <f t="shared" si="17"/>
        <v>9</v>
      </c>
      <c r="AV46" s="51" t="s">
        <v>71</v>
      </c>
    </row>
    <row r="47" s="64" customFormat="1" ht="41.25" customHeight="1">
      <c r="A47" s="52" t="s">
        <v>123</v>
      </c>
      <c r="B47" s="53" t="s">
        <v>124</v>
      </c>
      <c r="C47" s="55" t="s">
        <v>125</v>
      </c>
      <c r="D47" s="55">
        <v>108.5</v>
      </c>
      <c r="E47" s="55">
        <v>117.453</v>
      </c>
      <c r="F47" s="55">
        <v>0</v>
      </c>
      <c r="G47" s="55">
        <v>108.5</v>
      </c>
      <c r="H47" s="55">
        <v>1.8899999999999999</v>
      </c>
      <c r="I47" s="55">
        <v>0</v>
      </c>
      <c r="J47" s="55">
        <v>0</v>
      </c>
      <c r="K47" s="55">
        <v>0</v>
      </c>
      <c r="L47" s="55">
        <v>9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117.453</v>
      </c>
      <c r="AC47" s="55">
        <v>1.8899999999999999</v>
      </c>
      <c r="AD47" s="55">
        <v>0</v>
      </c>
      <c r="AE47" s="55">
        <v>0</v>
      </c>
      <c r="AF47" s="55">
        <v>0</v>
      </c>
      <c r="AG47" s="55">
        <v>9</v>
      </c>
      <c r="AH47" s="55">
        <f t="shared" ref="AH47:AH50" si="18">F47+T47</f>
        <v>0</v>
      </c>
      <c r="AI47" s="55">
        <f t="shared" ref="AI47:AU50" si="19">G47+U47</f>
        <v>108.5</v>
      </c>
      <c r="AJ47" s="55">
        <f t="shared" si="19"/>
        <v>1.8899999999999999</v>
      </c>
      <c r="AK47" s="55">
        <f t="shared" si="19"/>
        <v>0</v>
      </c>
      <c r="AL47" s="55">
        <f t="shared" si="19"/>
        <v>0</v>
      </c>
      <c r="AM47" s="55">
        <f t="shared" si="19"/>
        <v>0</v>
      </c>
      <c r="AN47" s="55">
        <f t="shared" si="19"/>
        <v>9</v>
      </c>
      <c r="AO47" s="55">
        <f t="shared" si="19"/>
        <v>0</v>
      </c>
      <c r="AP47" s="55">
        <f t="shared" si="19"/>
        <v>117.453</v>
      </c>
      <c r="AQ47" s="55">
        <f t="shared" si="19"/>
        <v>1.8899999999999999</v>
      </c>
      <c r="AR47" s="55">
        <f t="shared" si="19"/>
        <v>0</v>
      </c>
      <c r="AS47" s="55">
        <f t="shared" si="19"/>
        <v>0</v>
      </c>
      <c r="AT47" s="55">
        <f t="shared" si="19"/>
        <v>0</v>
      </c>
      <c r="AU47" s="55">
        <f t="shared" si="19"/>
        <v>9</v>
      </c>
      <c r="AV47" s="65" t="s">
        <v>71</v>
      </c>
    </row>
    <row r="48" s="66" customFormat="1" ht="41.25" customHeight="1">
      <c r="A48" s="52" t="s">
        <v>126</v>
      </c>
      <c r="B48" s="53" t="s">
        <v>127</v>
      </c>
      <c r="C48" s="55" t="s">
        <v>128</v>
      </c>
      <c r="D48" s="55">
        <v>303.9085</v>
      </c>
      <c r="E48" s="55">
        <v>303.9085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303.9085</v>
      </c>
      <c r="V48" s="55">
        <v>50</v>
      </c>
      <c r="W48" s="55">
        <v>0</v>
      </c>
      <c r="X48" s="55">
        <v>0</v>
      </c>
      <c r="Y48" s="55">
        <v>0</v>
      </c>
      <c r="Z48" s="55">
        <v>46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f t="shared" si="18"/>
        <v>0</v>
      </c>
      <c r="AI48" s="55">
        <f t="shared" si="19"/>
        <v>303.9085</v>
      </c>
      <c r="AJ48" s="55">
        <f t="shared" si="19"/>
        <v>50</v>
      </c>
      <c r="AK48" s="55">
        <f t="shared" si="19"/>
        <v>0</v>
      </c>
      <c r="AL48" s="55">
        <f t="shared" si="19"/>
        <v>0</v>
      </c>
      <c r="AM48" s="55">
        <f t="shared" si="19"/>
        <v>0</v>
      </c>
      <c r="AN48" s="55">
        <f t="shared" si="19"/>
        <v>46</v>
      </c>
      <c r="AO48" s="55">
        <f t="shared" si="19"/>
        <v>0</v>
      </c>
      <c r="AP48" s="55">
        <f t="shared" si="19"/>
        <v>0</v>
      </c>
      <c r="AQ48" s="55">
        <f t="shared" si="19"/>
        <v>0</v>
      </c>
      <c r="AR48" s="55">
        <f t="shared" si="19"/>
        <v>0</v>
      </c>
      <c r="AS48" s="55">
        <f t="shared" si="19"/>
        <v>0</v>
      </c>
      <c r="AT48" s="55">
        <f t="shared" si="19"/>
        <v>0</v>
      </c>
      <c r="AU48" s="55">
        <f t="shared" si="19"/>
        <v>0</v>
      </c>
      <c r="AV48" s="65" t="s">
        <v>71</v>
      </c>
    </row>
    <row r="49" s="66" customFormat="1" ht="41.25" customHeight="1">
      <c r="A49" s="52" t="s">
        <v>129</v>
      </c>
      <c r="B49" s="53" t="s">
        <v>130</v>
      </c>
      <c r="C49" s="55" t="s">
        <v>131</v>
      </c>
      <c r="D49" s="55" t="s">
        <v>71</v>
      </c>
      <c r="E49" s="55">
        <v>992.24262999999996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f t="shared" si="18"/>
        <v>0</v>
      </c>
      <c r="AI49" s="55">
        <f t="shared" si="19"/>
        <v>0</v>
      </c>
      <c r="AJ49" s="55">
        <f t="shared" si="19"/>
        <v>0</v>
      </c>
      <c r="AK49" s="55">
        <f t="shared" si="19"/>
        <v>0</v>
      </c>
      <c r="AL49" s="55">
        <f t="shared" si="19"/>
        <v>0</v>
      </c>
      <c r="AM49" s="55">
        <f t="shared" si="19"/>
        <v>0</v>
      </c>
      <c r="AN49" s="55">
        <f t="shared" si="19"/>
        <v>0</v>
      </c>
      <c r="AO49" s="55">
        <f t="shared" si="19"/>
        <v>0</v>
      </c>
      <c r="AP49" s="55">
        <f t="shared" si="19"/>
        <v>0</v>
      </c>
      <c r="AQ49" s="55">
        <f t="shared" si="19"/>
        <v>0</v>
      </c>
      <c r="AR49" s="55">
        <f t="shared" si="19"/>
        <v>0</v>
      </c>
      <c r="AS49" s="55">
        <f t="shared" si="19"/>
        <v>0</v>
      </c>
      <c r="AT49" s="55">
        <f t="shared" si="19"/>
        <v>0</v>
      </c>
      <c r="AU49" s="55">
        <f t="shared" si="19"/>
        <v>0</v>
      </c>
      <c r="AV49" s="65" t="s">
        <v>71</v>
      </c>
    </row>
    <row r="50" s="66" customFormat="1" ht="30">
      <c r="A50" s="52" t="s">
        <v>132</v>
      </c>
      <c r="B50" s="53" t="s">
        <v>133</v>
      </c>
      <c r="C50" s="55" t="s">
        <v>134</v>
      </c>
      <c r="D50" s="55">
        <v>52.759659999999997</v>
      </c>
      <c r="E50" s="55">
        <v>52.759659999999997</v>
      </c>
      <c r="F50" s="55">
        <v>0</v>
      </c>
      <c r="G50" s="55">
        <v>52.759659999999997</v>
      </c>
      <c r="H50" s="55">
        <v>0</v>
      </c>
      <c r="I50" s="55">
        <v>0</v>
      </c>
      <c r="J50" s="55">
        <v>0</v>
      </c>
      <c r="K50" s="55">
        <v>0</v>
      </c>
      <c r="L50" s="55">
        <v>1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f t="shared" si="18"/>
        <v>0</v>
      </c>
      <c r="AI50" s="55">
        <f t="shared" si="19"/>
        <v>52.759659999999997</v>
      </c>
      <c r="AJ50" s="55">
        <f t="shared" si="19"/>
        <v>0</v>
      </c>
      <c r="AK50" s="55">
        <f t="shared" si="19"/>
        <v>0</v>
      </c>
      <c r="AL50" s="55">
        <f t="shared" si="19"/>
        <v>0</v>
      </c>
      <c r="AM50" s="55">
        <f t="shared" si="19"/>
        <v>0</v>
      </c>
      <c r="AN50" s="55">
        <f t="shared" si="19"/>
        <v>1</v>
      </c>
      <c r="AO50" s="55">
        <f t="shared" si="19"/>
        <v>0</v>
      </c>
      <c r="AP50" s="55">
        <f t="shared" si="19"/>
        <v>0</v>
      </c>
      <c r="AQ50" s="55">
        <f t="shared" si="19"/>
        <v>0</v>
      </c>
      <c r="AR50" s="55">
        <f t="shared" si="19"/>
        <v>0</v>
      </c>
      <c r="AS50" s="55">
        <f t="shared" si="19"/>
        <v>0</v>
      </c>
      <c r="AT50" s="55">
        <f t="shared" si="19"/>
        <v>0</v>
      </c>
      <c r="AU50" s="55">
        <f t="shared" si="19"/>
        <v>0</v>
      </c>
      <c r="AV50" s="65" t="s">
        <v>71</v>
      </c>
    </row>
    <row r="51" s="1" customFormat="1" ht="30">
      <c r="A51" s="46" t="s">
        <v>135</v>
      </c>
      <c r="B51" s="47" t="s">
        <v>136</v>
      </c>
      <c r="C51" s="48" t="s">
        <v>70</v>
      </c>
      <c r="D51" s="48">
        <f>D52+D53</f>
        <v>14.21354</v>
      </c>
      <c r="E51" s="48">
        <f t="shared" ref="E51:Z51" si="20">E52+E53</f>
        <v>31.362198999999997</v>
      </c>
      <c r="F51" s="48">
        <f t="shared" si="20"/>
        <v>0</v>
      </c>
      <c r="G51" s="48">
        <f t="shared" si="20"/>
        <v>0</v>
      </c>
      <c r="H51" s="48">
        <f t="shared" si="20"/>
        <v>0</v>
      </c>
      <c r="I51" s="48">
        <f t="shared" si="20"/>
        <v>0</v>
      </c>
      <c r="J51" s="48">
        <f t="shared" si="20"/>
        <v>0</v>
      </c>
      <c r="K51" s="48">
        <f t="shared" si="20"/>
        <v>0</v>
      </c>
      <c r="L51" s="48">
        <f t="shared" si="20"/>
        <v>0</v>
      </c>
      <c r="M51" s="48">
        <f t="shared" si="20"/>
        <v>0</v>
      </c>
      <c r="N51" s="48">
        <f t="shared" si="20"/>
        <v>31.362198999999997</v>
      </c>
      <c r="O51" s="48">
        <f t="shared" si="20"/>
        <v>0</v>
      </c>
      <c r="P51" s="48">
        <f t="shared" si="20"/>
        <v>0</v>
      </c>
      <c r="Q51" s="48">
        <f t="shared" si="20"/>
        <v>4.6360000000000001</v>
      </c>
      <c r="R51" s="48">
        <f t="shared" si="20"/>
        <v>0</v>
      </c>
      <c r="S51" s="48">
        <f t="shared" si="20"/>
        <v>0</v>
      </c>
      <c r="T51" s="48">
        <f t="shared" si="20"/>
        <v>0</v>
      </c>
      <c r="U51" s="48">
        <f t="shared" si="20"/>
        <v>0</v>
      </c>
      <c r="V51" s="48">
        <f t="shared" si="20"/>
        <v>0</v>
      </c>
      <c r="W51" s="48">
        <f t="shared" si="20"/>
        <v>0</v>
      </c>
      <c r="X51" s="48">
        <f t="shared" si="20"/>
        <v>0</v>
      </c>
      <c r="Y51" s="48">
        <f t="shared" si="20"/>
        <v>0</v>
      </c>
      <c r="Z51" s="48">
        <f t="shared" si="20"/>
        <v>0</v>
      </c>
      <c r="AA51" s="48">
        <f t="shared" ref="AA51:AU51" si="21">AA52+AA53</f>
        <v>0</v>
      </c>
      <c r="AB51" s="48">
        <f t="shared" si="21"/>
        <v>0</v>
      </c>
      <c r="AC51" s="48">
        <f t="shared" si="21"/>
        <v>0</v>
      </c>
      <c r="AD51" s="48">
        <f t="shared" si="21"/>
        <v>0</v>
      </c>
      <c r="AE51" s="48">
        <f t="shared" si="21"/>
        <v>0</v>
      </c>
      <c r="AF51" s="48">
        <f t="shared" si="21"/>
        <v>0</v>
      </c>
      <c r="AG51" s="48">
        <f t="shared" si="21"/>
        <v>0</v>
      </c>
      <c r="AH51" s="48">
        <f t="shared" si="21"/>
        <v>0</v>
      </c>
      <c r="AI51" s="48">
        <f t="shared" si="21"/>
        <v>0</v>
      </c>
      <c r="AJ51" s="48">
        <f t="shared" si="21"/>
        <v>0</v>
      </c>
      <c r="AK51" s="48">
        <f t="shared" si="21"/>
        <v>0</v>
      </c>
      <c r="AL51" s="48">
        <f t="shared" si="21"/>
        <v>0</v>
      </c>
      <c r="AM51" s="48">
        <f t="shared" si="21"/>
        <v>0</v>
      </c>
      <c r="AN51" s="48">
        <f t="shared" si="21"/>
        <v>0</v>
      </c>
      <c r="AO51" s="48">
        <f t="shared" si="21"/>
        <v>0</v>
      </c>
      <c r="AP51" s="48">
        <f t="shared" si="21"/>
        <v>31.362198999999997</v>
      </c>
      <c r="AQ51" s="48">
        <f t="shared" si="21"/>
        <v>0</v>
      </c>
      <c r="AR51" s="48">
        <f t="shared" si="21"/>
        <v>0</v>
      </c>
      <c r="AS51" s="48">
        <f t="shared" si="21"/>
        <v>4.6360000000000001</v>
      </c>
      <c r="AT51" s="48">
        <f t="shared" si="21"/>
        <v>0</v>
      </c>
      <c r="AU51" s="48">
        <f t="shared" si="21"/>
        <v>0</v>
      </c>
      <c r="AV51" s="48" t="s">
        <v>71</v>
      </c>
    </row>
    <row r="52" s="1" customFormat="1" ht="15.75">
      <c r="A52" s="49" t="s">
        <v>137</v>
      </c>
      <c r="B52" s="50" t="s">
        <v>138</v>
      </c>
      <c r="C52" s="51" t="s">
        <v>70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  <c r="AK52" s="51">
        <v>0</v>
      </c>
      <c r="AL52" s="51">
        <v>0</v>
      </c>
      <c r="AM52" s="51">
        <v>0</v>
      </c>
      <c r="AN52" s="51">
        <v>0</v>
      </c>
      <c r="AO52" s="51">
        <v>0</v>
      </c>
      <c r="AP52" s="51">
        <v>0</v>
      </c>
      <c r="AQ52" s="51">
        <v>0</v>
      </c>
      <c r="AR52" s="51">
        <v>0</v>
      </c>
      <c r="AS52" s="51">
        <v>0</v>
      </c>
      <c r="AT52" s="51">
        <v>0</v>
      </c>
      <c r="AU52" s="51">
        <v>0</v>
      </c>
      <c r="AV52" s="51" t="s">
        <v>71</v>
      </c>
    </row>
    <row r="53" s="64" customFormat="1" ht="24.75" customHeight="1">
      <c r="A53" s="49" t="s">
        <v>139</v>
      </c>
      <c r="B53" s="50" t="s">
        <v>140</v>
      </c>
      <c r="C53" s="51" t="s">
        <v>70</v>
      </c>
      <c r="D53" s="51">
        <f t="shared" ref="D53:U53" si="22">SUM(D54:D55)</f>
        <v>14.21354</v>
      </c>
      <c r="E53" s="51">
        <f t="shared" si="22"/>
        <v>31.362198999999997</v>
      </c>
      <c r="F53" s="51">
        <f t="shared" si="22"/>
        <v>0</v>
      </c>
      <c r="G53" s="51">
        <f t="shared" si="22"/>
        <v>0</v>
      </c>
      <c r="H53" s="51">
        <f t="shared" si="22"/>
        <v>0</v>
      </c>
      <c r="I53" s="51">
        <f t="shared" si="22"/>
        <v>0</v>
      </c>
      <c r="J53" s="51">
        <f t="shared" si="22"/>
        <v>0</v>
      </c>
      <c r="K53" s="51">
        <f t="shared" si="22"/>
        <v>0</v>
      </c>
      <c r="L53" s="51">
        <f t="shared" si="22"/>
        <v>0</v>
      </c>
      <c r="M53" s="51">
        <f t="shared" si="22"/>
        <v>0</v>
      </c>
      <c r="N53" s="51">
        <f t="shared" si="22"/>
        <v>31.362198999999997</v>
      </c>
      <c r="O53" s="51">
        <f t="shared" si="22"/>
        <v>0</v>
      </c>
      <c r="P53" s="51">
        <f t="shared" si="22"/>
        <v>0</v>
      </c>
      <c r="Q53" s="51">
        <f t="shared" si="22"/>
        <v>4.6360000000000001</v>
      </c>
      <c r="R53" s="51">
        <f t="shared" si="22"/>
        <v>0</v>
      </c>
      <c r="S53" s="51">
        <f t="shared" si="22"/>
        <v>0</v>
      </c>
      <c r="T53" s="51">
        <f t="shared" si="22"/>
        <v>0</v>
      </c>
      <c r="U53" s="51">
        <f t="shared" si="22"/>
        <v>0</v>
      </c>
      <c r="V53" s="51">
        <f t="shared" ref="V53:AU53" si="23">SUM(V54:V55)</f>
        <v>0</v>
      </c>
      <c r="W53" s="51">
        <f t="shared" si="23"/>
        <v>0</v>
      </c>
      <c r="X53" s="51">
        <f t="shared" si="23"/>
        <v>0</v>
      </c>
      <c r="Y53" s="51">
        <f t="shared" si="23"/>
        <v>0</v>
      </c>
      <c r="Z53" s="51">
        <f t="shared" si="23"/>
        <v>0</v>
      </c>
      <c r="AA53" s="51">
        <f t="shared" si="23"/>
        <v>0</v>
      </c>
      <c r="AB53" s="51">
        <f t="shared" si="23"/>
        <v>0</v>
      </c>
      <c r="AC53" s="51">
        <f t="shared" si="23"/>
        <v>0</v>
      </c>
      <c r="AD53" s="51">
        <f t="shared" si="23"/>
        <v>0</v>
      </c>
      <c r="AE53" s="51">
        <f t="shared" si="23"/>
        <v>0</v>
      </c>
      <c r="AF53" s="51">
        <f t="shared" si="23"/>
        <v>0</v>
      </c>
      <c r="AG53" s="51">
        <f t="shared" si="23"/>
        <v>0</v>
      </c>
      <c r="AH53" s="51">
        <f t="shared" si="23"/>
        <v>0</v>
      </c>
      <c r="AI53" s="51">
        <f t="shared" si="23"/>
        <v>0</v>
      </c>
      <c r="AJ53" s="51">
        <f t="shared" si="23"/>
        <v>0</v>
      </c>
      <c r="AK53" s="51">
        <f t="shared" si="23"/>
        <v>0</v>
      </c>
      <c r="AL53" s="51">
        <f t="shared" si="23"/>
        <v>0</v>
      </c>
      <c r="AM53" s="51">
        <f t="shared" si="23"/>
        <v>0</v>
      </c>
      <c r="AN53" s="51">
        <f t="shared" si="23"/>
        <v>0</v>
      </c>
      <c r="AO53" s="51">
        <f t="shared" si="23"/>
        <v>0</v>
      </c>
      <c r="AP53" s="51">
        <f t="shared" si="23"/>
        <v>31.362198999999997</v>
      </c>
      <c r="AQ53" s="51">
        <f t="shared" si="23"/>
        <v>0</v>
      </c>
      <c r="AR53" s="51">
        <f t="shared" si="23"/>
        <v>0</v>
      </c>
      <c r="AS53" s="51">
        <f t="shared" si="23"/>
        <v>4.6360000000000001</v>
      </c>
      <c r="AT53" s="51">
        <f t="shared" si="23"/>
        <v>0</v>
      </c>
      <c r="AU53" s="51">
        <f t="shared" si="23"/>
        <v>0</v>
      </c>
      <c r="AV53" s="51" t="s">
        <v>71</v>
      </c>
    </row>
    <row r="54" s="66" customFormat="1" ht="30">
      <c r="A54" s="52" t="s">
        <v>141</v>
      </c>
      <c r="B54" s="67" t="s">
        <v>142</v>
      </c>
      <c r="C54" s="68" t="s">
        <v>143</v>
      </c>
      <c r="D54" s="55">
        <v>8.0533699999999993</v>
      </c>
      <c r="E54" s="55">
        <v>17.021025999999999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17.021025999999999</v>
      </c>
      <c r="O54" s="55">
        <v>0</v>
      </c>
      <c r="P54" s="55">
        <v>0</v>
      </c>
      <c r="Q54" s="55">
        <v>2.7549999999999999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4">
        <f t="shared" ref="AH54:AH55" si="24">F54+T54</f>
        <v>0</v>
      </c>
      <c r="AI54" s="54">
        <f t="shared" ref="AI54:AU55" si="25">G54+U54</f>
        <v>0</v>
      </c>
      <c r="AJ54" s="54">
        <f t="shared" si="25"/>
        <v>0</v>
      </c>
      <c r="AK54" s="54">
        <f t="shared" si="25"/>
        <v>0</v>
      </c>
      <c r="AL54" s="54">
        <f t="shared" si="25"/>
        <v>0</v>
      </c>
      <c r="AM54" s="54">
        <f t="shared" si="25"/>
        <v>0</v>
      </c>
      <c r="AN54" s="54">
        <f t="shared" si="25"/>
        <v>0</v>
      </c>
      <c r="AO54" s="54">
        <f t="shared" si="25"/>
        <v>0</v>
      </c>
      <c r="AP54" s="54">
        <f t="shared" si="25"/>
        <v>17.021025999999999</v>
      </c>
      <c r="AQ54" s="54">
        <f t="shared" si="25"/>
        <v>0</v>
      </c>
      <c r="AR54" s="54">
        <f t="shared" si="25"/>
        <v>0</v>
      </c>
      <c r="AS54" s="54">
        <f t="shared" si="25"/>
        <v>2.7549999999999999</v>
      </c>
      <c r="AT54" s="54">
        <f t="shared" si="25"/>
        <v>0</v>
      </c>
      <c r="AU54" s="54">
        <f t="shared" si="25"/>
        <v>0</v>
      </c>
      <c r="AV54" s="65" t="s">
        <v>71</v>
      </c>
    </row>
    <row r="55" s="66" customFormat="1" ht="30">
      <c r="A55" s="52" t="s">
        <v>144</v>
      </c>
      <c r="B55" s="67" t="s">
        <v>145</v>
      </c>
      <c r="C55" s="68" t="s">
        <v>146</v>
      </c>
      <c r="D55" s="55">
        <v>6.1601700000000008</v>
      </c>
      <c r="E55" s="55">
        <v>14.341173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14.341173</v>
      </c>
      <c r="O55" s="55">
        <v>0</v>
      </c>
      <c r="P55" s="55">
        <v>0</v>
      </c>
      <c r="Q55" s="55">
        <v>1.881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4">
        <f t="shared" si="24"/>
        <v>0</v>
      </c>
      <c r="AI55" s="54">
        <f t="shared" si="25"/>
        <v>0</v>
      </c>
      <c r="AJ55" s="54">
        <f t="shared" si="25"/>
        <v>0</v>
      </c>
      <c r="AK55" s="54">
        <f t="shared" si="25"/>
        <v>0</v>
      </c>
      <c r="AL55" s="54">
        <f t="shared" si="25"/>
        <v>0</v>
      </c>
      <c r="AM55" s="54">
        <f t="shared" si="25"/>
        <v>0</v>
      </c>
      <c r="AN55" s="54">
        <f t="shared" si="25"/>
        <v>0</v>
      </c>
      <c r="AO55" s="54">
        <f t="shared" si="25"/>
        <v>0</v>
      </c>
      <c r="AP55" s="54">
        <f t="shared" si="25"/>
        <v>14.341173</v>
      </c>
      <c r="AQ55" s="54">
        <f t="shared" si="25"/>
        <v>0</v>
      </c>
      <c r="AR55" s="54">
        <f t="shared" si="25"/>
        <v>0</v>
      </c>
      <c r="AS55" s="54">
        <f t="shared" si="25"/>
        <v>1.881</v>
      </c>
      <c r="AT55" s="54">
        <f t="shared" si="25"/>
        <v>0</v>
      </c>
      <c r="AU55" s="54">
        <f t="shared" si="25"/>
        <v>0</v>
      </c>
      <c r="AV55" s="65" t="s">
        <v>71</v>
      </c>
    </row>
    <row r="56" s="64" customFormat="1" ht="30.75" customHeight="1">
      <c r="A56" s="46" t="s">
        <v>147</v>
      </c>
      <c r="B56" s="47" t="s">
        <v>148</v>
      </c>
      <c r="C56" s="48" t="s">
        <v>70</v>
      </c>
      <c r="D56" s="48">
        <f>D57+D58+D59+D60+D61+D62+D63+D64</f>
        <v>0</v>
      </c>
      <c r="E56" s="48">
        <f>E57+E58+E59+E60+E61+E62+E63+E64</f>
        <v>0</v>
      </c>
      <c r="F56" s="48">
        <f t="shared" ref="F56:U56" si="26">F57+F58+F59+F60+F61+F62+F63+F64</f>
        <v>0</v>
      </c>
      <c r="G56" s="48">
        <f t="shared" si="26"/>
        <v>0</v>
      </c>
      <c r="H56" s="48">
        <f t="shared" si="26"/>
        <v>0</v>
      </c>
      <c r="I56" s="48">
        <f t="shared" si="26"/>
        <v>0</v>
      </c>
      <c r="J56" s="48">
        <f t="shared" si="26"/>
        <v>0</v>
      </c>
      <c r="K56" s="48">
        <f t="shared" si="26"/>
        <v>0</v>
      </c>
      <c r="L56" s="48">
        <f t="shared" si="26"/>
        <v>0</v>
      </c>
      <c r="M56" s="48">
        <f t="shared" si="26"/>
        <v>0</v>
      </c>
      <c r="N56" s="48">
        <f t="shared" si="26"/>
        <v>0</v>
      </c>
      <c r="O56" s="48">
        <f t="shared" si="26"/>
        <v>0</v>
      </c>
      <c r="P56" s="48">
        <f t="shared" si="26"/>
        <v>0</v>
      </c>
      <c r="Q56" s="48">
        <f t="shared" si="26"/>
        <v>0</v>
      </c>
      <c r="R56" s="48">
        <f t="shared" si="26"/>
        <v>0</v>
      </c>
      <c r="S56" s="48">
        <f t="shared" si="26"/>
        <v>0</v>
      </c>
      <c r="T56" s="48">
        <f t="shared" si="26"/>
        <v>0</v>
      </c>
      <c r="U56" s="48">
        <f t="shared" si="26"/>
        <v>0</v>
      </c>
      <c r="V56" s="48">
        <f t="shared" ref="V56:AM56" si="27">V57+V58+V59+V60+V61+V62+V63+V64</f>
        <v>0</v>
      </c>
      <c r="W56" s="48">
        <f t="shared" si="27"/>
        <v>0</v>
      </c>
      <c r="X56" s="48">
        <f t="shared" si="27"/>
        <v>0</v>
      </c>
      <c r="Y56" s="48">
        <f t="shared" si="27"/>
        <v>0</v>
      </c>
      <c r="Z56" s="48">
        <f t="shared" si="27"/>
        <v>0</v>
      </c>
      <c r="AA56" s="48">
        <f t="shared" si="27"/>
        <v>0</v>
      </c>
      <c r="AB56" s="48">
        <f t="shared" si="27"/>
        <v>0</v>
      </c>
      <c r="AC56" s="48">
        <f t="shared" si="27"/>
        <v>0</v>
      </c>
      <c r="AD56" s="48">
        <f t="shared" si="27"/>
        <v>0</v>
      </c>
      <c r="AE56" s="48">
        <f t="shared" si="27"/>
        <v>0</v>
      </c>
      <c r="AF56" s="48">
        <f t="shared" si="27"/>
        <v>0</v>
      </c>
      <c r="AG56" s="48">
        <f t="shared" si="27"/>
        <v>0</v>
      </c>
      <c r="AH56" s="48">
        <f t="shared" si="27"/>
        <v>0</v>
      </c>
      <c r="AI56" s="48">
        <f t="shared" si="27"/>
        <v>0</v>
      </c>
      <c r="AJ56" s="48">
        <f t="shared" si="27"/>
        <v>0</v>
      </c>
      <c r="AK56" s="48">
        <f t="shared" si="27"/>
        <v>0</v>
      </c>
      <c r="AL56" s="48">
        <f t="shared" si="27"/>
        <v>0</v>
      </c>
      <c r="AM56" s="48">
        <f t="shared" si="27"/>
        <v>0</v>
      </c>
      <c r="AN56" s="48">
        <f t="shared" ref="AN56:AU56" si="28">AN57+AN58+AN59+AN60+AN61+AN62+AN63+AN64</f>
        <v>0</v>
      </c>
      <c r="AO56" s="48">
        <f t="shared" si="28"/>
        <v>0</v>
      </c>
      <c r="AP56" s="48">
        <f t="shared" si="28"/>
        <v>0</v>
      </c>
      <c r="AQ56" s="48">
        <f t="shared" si="28"/>
        <v>0</v>
      </c>
      <c r="AR56" s="48">
        <f t="shared" si="28"/>
        <v>0</v>
      </c>
      <c r="AS56" s="48">
        <f t="shared" si="28"/>
        <v>0</v>
      </c>
      <c r="AT56" s="48">
        <f t="shared" si="28"/>
        <v>0</v>
      </c>
      <c r="AU56" s="48">
        <f t="shared" si="28"/>
        <v>0</v>
      </c>
      <c r="AV56" s="48" t="s">
        <v>71</v>
      </c>
    </row>
    <row r="57" s="64" customFormat="1" ht="24.75" customHeight="1">
      <c r="A57" s="49" t="s">
        <v>149</v>
      </c>
      <c r="B57" s="50" t="s">
        <v>150</v>
      </c>
      <c r="C57" s="51" t="s">
        <v>70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  <c r="AG57" s="51">
        <v>0</v>
      </c>
      <c r="AH57" s="51">
        <v>0</v>
      </c>
      <c r="AI57" s="51">
        <v>0</v>
      </c>
      <c r="AJ57" s="51">
        <v>0</v>
      </c>
      <c r="AK57" s="51">
        <v>0</v>
      </c>
      <c r="AL57" s="51">
        <v>0</v>
      </c>
      <c r="AM57" s="51">
        <v>0</v>
      </c>
      <c r="AN57" s="51">
        <v>0</v>
      </c>
      <c r="AO57" s="51">
        <v>0</v>
      </c>
      <c r="AP57" s="51">
        <v>0</v>
      </c>
      <c r="AQ57" s="51">
        <v>0</v>
      </c>
      <c r="AR57" s="51">
        <v>0</v>
      </c>
      <c r="AS57" s="51">
        <v>0</v>
      </c>
      <c r="AT57" s="51">
        <v>0</v>
      </c>
      <c r="AU57" s="51">
        <v>0</v>
      </c>
      <c r="AV57" s="51" t="s">
        <v>71</v>
      </c>
    </row>
    <row r="58" s="62" customFormat="1" ht="37.5" customHeight="1">
      <c r="A58" s="49" t="s">
        <v>151</v>
      </c>
      <c r="B58" s="50" t="s">
        <v>152</v>
      </c>
      <c r="C58" s="51" t="s">
        <v>70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0</v>
      </c>
      <c r="AH58" s="51">
        <v>0</v>
      </c>
      <c r="AI58" s="51">
        <v>0</v>
      </c>
      <c r="AJ58" s="51">
        <v>0</v>
      </c>
      <c r="AK58" s="51">
        <v>0</v>
      </c>
      <c r="AL58" s="51">
        <v>0</v>
      </c>
      <c r="AM58" s="51">
        <v>0</v>
      </c>
      <c r="AN58" s="51">
        <v>0</v>
      </c>
      <c r="AO58" s="51">
        <v>0</v>
      </c>
      <c r="AP58" s="51">
        <v>0</v>
      </c>
      <c r="AQ58" s="51">
        <v>0</v>
      </c>
      <c r="AR58" s="51">
        <v>0</v>
      </c>
      <c r="AS58" s="51">
        <v>0</v>
      </c>
      <c r="AT58" s="51">
        <v>0</v>
      </c>
      <c r="AU58" s="51">
        <v>0</v>
      </c>
      <c r="AV58" s="51" t="s">
        <v>71</v>
      </c>
    </row>
    <row r="59" s="69" customFormat="1" ht="37.5" customHeight="1">
      <c r="A59" s="49" t="s">
        <v>153</v>
      </c>
      <c r="B59" s="50" t="s">
        <v>154</v>
      </c>
      <c r="C59" s="51" t="s">
        <v>70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0</v>
      </c>
      <c r="AL59" s="51">
        <v>0</v>
      </c>
      <c r="AM59" s="51">
        <v>0</v>
      </c>
      <c r="AN59" s="51">
        <v>0</v>
      </c>
      <c r="AO59" s="51">
        <v>0</v>
      </c>
      <c r="AP59" s="51">
        <v>0</v>
      </c>
      <c r="AQ59" s="51">
        <v>0</v>
      </c>
      <c r="AR59" s="51">
        <v>0</v>
      </c>
      <c r="AS59" s="51">
        <v>0</v>
      </c>
      <c r="AT59" s="51">
        <v>0</v>
      </c>
      <c r="AU59" s="51">
        <v>0</v>
      </c>
      <c r="AV59" s="51" t="s">
        <v>71</v>
      </c>
    </row>
    <row r="60" s="64" customFormat="1" ht="39.75" customHeight="1">
      <c r="A60" s="49" t="s">
        <v>155</v>
      </c>
      <c r="B60" s="50" t="s">
        <v>156</v>
      </c>
      <c r="C60" s="51" t="s">
        <v>70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0</v>
      </c>
      <c r="AL60" s="51">
        <v>0</v>
      </c>
      <c r="AM60" s="51">
        <v>0</v>
      </c>
      <c r="AN60" s="51">
        <v>0</v>
      </c>
      <c r="AO60" s="51">
        <v>0</v>
      </c>
      <c r="AP60" s="51">
        <v>0</v>
      </c>
      <c r="AQ60" s="51">
        <v>0</v>
      </c>
      <c r="AR60" s="51">
        <v>0</v>
      </c>
      <c r="AS60" s="51">
        <v>0</v>
      </c>
      <c r="AT60" s="51">
        <v>0</v>
      </c>
      <c r="AU60" s="51">
        <v>0</v>
      </c>
      <c r="AV60" s="51" t="s">
        <v>71</v>
      </c>
    </row>
    <row r="61" s="64" customFormat="1" ht="28.5" customHeight="1">
      <c r="A61" s="49" t="s">
        <v>157</v>
      </c>
      <c r="B61" s="50" t="s">
        <v>158</v>
      </c>
      <c r="C61" s="51" t="s">
        <v>70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0</v>
      </c>
      <c r="AL61" s="51">
        <v>0</v>
      </c>
      <c r="AM61" s="51">
        <v>0</v>
      </c>
      <c r="AN61" s="51">
        <v>0</v>
      </c>
      <c r="AO61" s="51">
        <v>0</v>
      </c>
      <c r="AP61" s="51">
        <v>0</v>
      </c>
      <c r="AQ61" s="51">
        <v>0</v>
      </c>
      <c r="AR61" s="51">
        <v>0</v>
      </c>
      <c r="AS61" s="51">
        <v>0</v>
      </c>
      <c r="AT61" s="51">
        <v>0</v>
      </c>
      <c r="AU61" s="51">
        <v>0</v>
      </c>
      <c r="AV61" s="51" t="s">
        <v>71</v>
      </c>
    </row>
    <row r="62" s="64" customFormat="1" ht="27.75" customHeight="1">
      <c r="A62" s="49" t="s">
        <v>159</v>
      </c>
      <c r="B62" s="50" t="s">
        <v>160</v>
      </c>
      <c r="C62" s="51" t="s">
        <v>70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0</v>
      </c>
      <c r="AL62" s="51">
        <v>0</v>
      </c>
      <c r="AM62" s="51">
        <v>0</v>
      </c>
      <c r="AN62" s="51">
        <v>0</v>
      </c>
      <c r="AO62" s="51">
        <v>0</v>
      </c>
      <c r="AP62" s="51">
        <v>0</v>
      </c>
      <c r="AQ62" s="51">
        <v>0</v>
      </c>
      <c r="AR62" s="51">
        <v>0</v>
      </c>
      <c r="AS62" s="51">
        <v>0</v>
      </c>
      <c r="AT62" s="51">
        <v>0</v>
      </c>
      <c r="AU62" s="51">
        <v>0</v>
      </c>
      <c r="AV62" s="51" t="s">
        <v>71</v>
      </c>
    </row>
    <row r="63" s="64" customFormat="1" ht="33" customHeight="1">
      <c r="A63" s="49" t="s">
        <v>161</v>
      </c>
      <c r="B63" s="50" t="s">
        <v>162</v>
      </c>
      <c r="C63" s="51" t="s">
        <v>70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s="51">
        <v>0</v>
      </c>
      <c r="AM63" s="51">
        <v>0</v>
      </c>
      <c r="AN63" s="51">
        <v>0</v>
      </c>
      <c r="AO63" s="51">
        <v>0</v>
      </c>
      <c r="AP63" s="51">
        <v>0</v>
      </c>
      <c r="AQ63" s="51">
        <v>0</v>
      </c>
      <c r="AR63" s="51">
        <v>0</v>
      </c>
      <c r="AS63" s="51">
        <v>0</v>
      </c>
      <c r="AT63" s="51">
        <v>0</v>
      </c>
      <c r="AU63" s="51">
        <v>0</v>
      </c>
      <c r="AV63" s="51" t="s">
        <v>71</v>
      </c>
    </row>
    <row r="64" s="64" customFormat="1" ht="24.75" customHeight="1">
      <c r="A64" s="49" t="s">
        <v>163</v>
      </c>
      <c r="B64" s="50" t="s">
        <v>164</v>
      </c>
      <c r="C64" s="51" t="s">
        <v>70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0</v>
      </c>
      <c r="AL64" s="51">
        <v>0</v>
      </c>
      <c r="AM64" s="51">
        <v>0</v>
      </c>
      <c r="AN64" s="51">
        <v>0</v>
      </c>
      <c r="AO64" s="51">
        <v>0</v>
      </c>
      <c r="AP64" s="51">
        <v>0</v>
      </c>
      <c r="AQ64" s="51">
        <v>0</v>
      </c>
      <c r="AR64" s="51">
        <v>0</v>
      </c>
      <c r="AS64" s="51">
        <v>0</v>
      </c>
      <c r="AT64" s="51">
        <v>0</v>
      </c>
      <c r="AU64" s="51">
        <v>0</v>
      </c>
      <c r="AV64" s="51" t="s">
        <v>71</v>
      </c>
    </row>
    <row r="65" s="64" customFormat="1" ht="30.75" customHeight="1">
      <c r="A65" s="46" t="s">
        <v>165</v>
      </c>
      <c r="B65" s="47" t="s">
        <v>166</v>
      </c>
      <c r="C65" s="48" t="s">
        <v>70</v>
      </c>
      <c r="D65" s="48">
        <f>D66+D67</f>
        <v>0</v>
      </c>
      <c r="E65" s="48">
        <f>E66+E67</f>
        <v>0</v>
      </c>
      <c r="F65" s="48">
        <f t="shared" ref="F65:U68" si="29">F66+F67</f>
        <v>0</v>
      </c>
      <c r="G65" s="48">
        <f t="shared" si="29"/>
        <v>0</v>
      </c>
      <c r="H65" s="48">
        <f t="shared" si="29"/>
        <v>0</v>
      </c>
      <c r="I65" s="48">
        <f t="shared" si="29"/>
        <v>0</v>
      </c>
      <c r="J65" s="48">
        <f t="shared" si="29"/>
        <v>0</v>
      </c>
      <c r="K65" s="48">
        <f t="shared" si="29"/>
        <v>0</v>
      </c>
      <c r="L65" s="48">
        <f t="shared" si="29"/>
        <v>0</v>
      </c>
      <c r="M65" s="48">
        <f t="shared" si="29"/>
        <v>0</v>
      </c>
      <c r="N65" s="48">
        <f t="shared" si="29"/>
        <v>0</v>
      </c>
      <c r="O65" s="48">
        <f t="shared" si="29"/>
        <v>0</v>
      </c>
      <c r="P65" s="48">
        <f t="shared" si="29"/>
        <v>0</v>
      </c>
      <c r="Q65" s="48">
        <f t="shared" si="29"/>
        <v>0</v>
      </c>
      <c r="R65" s="48">
        <f t="shared" si="29"/>
        <v>0</v>
      </c>
      <c r="S65" s="48">
        <f t="shared" si="29"/>
        <v>0</v>
      </c>
      <c r="T65" s="48">
        <f t="shared" si="29"/>
        <v>0</v>
      </c>
      <c r="U65" s="48">
        <f t="shared" si="29"/>
        <v>0</v>
      </c>
      <c r="V65" s="48">
        <f t="shared" ref="V65:AM68" si="30">V66+V67</f>
        <v>0</v>
      </c>
      <c r="W65" s="48">
        <f t="shared" si="30"/>
        <v>0</v>
      </c>
      <c r="X65" s="48">
        <f t="shared" si="30"/>
        <v>0</v>
      </c>
      <c r="Y65" s="48">
        <f t="shared" si="30"/>
        <v>0</v>
      </c>
      <c r="Z65" s="48">
        <f t="shared" si="30"/>
        <v>0</v>
      </c>
      <c r="AA65" s="48">
        <f t="shared" si="30"/>
        <v>0</v>
      </c>
      <c r="AB65" s="48">
        <f t="shared" si="30"/>
        <v>0</v>
      </c>
      <c r="AC65" s="48">
        <f t="shared" si="30"/>
        <v>0</v>
      </c>
      <c r="AD65" s="48">
        <f t="shared" si="30"/>
        <v>0</v>
      </c>
      <c r="AE65" s="48">
        <f t="shared" si="30"/>
        <v>0</v>
      </c>
      <c r="AF65" s="48">
        <f t="shared" si="30"/>
        <v>0</v>
      </c>
      <c r="AG65" s="48">
        <f t="shared" si="30"/>
        <v>0</v>
      </c>
      <c r="AH65" s="48">
        <f t="shared" si="30"/>
        <v>0</v>
      </c>
      <c r="AI65" s="48">
        <f t="shared" si="30"/>
        <v>0</v>
      </c>
      <c r="AJ65" s="48">
        <f t="shared" si="30"/>
        <v>0</v>
      </c>
      <c r="AK65" s="48">
        <f t="shared" si="30"/>
        <v>0</v>
      </c>
      <c r="AL65" s="48">
        <f t="shared" si="30"/>
        <v>0</v>
      </c>
      <c r="AM65" s="48">
        <f t="shared" si="30"/>
        <v>0</v>
      </c>
      <c r="AN65" s="48">
        <f t="shared" ref="AN65:AU68" si="31">AN66+AN67</f>
        <v>0</v>
      </c>
      <c r="AO65" s="48">
        <f t="shared" si="31"/>
        <v>0</v>
      </c>
      <c r="AP65" s="48">
        <f t="shared" si="31"/>
        <v>0</v>
      </c>
      <c r="AQ65" s="48">
        <f t="shared" si="31"/>
        <v>0</v>
      </c>
      <c r="AR65" s="48">
        <f t="shared" si="31"/>
        <v>0</v>
      </c>
      <c r="AS65" s="48">
        <f t="shared" si="31"/>
        <v>0</v>
      </c>
      <c r="AT65" s="48">
        <f t="shared" si="31"/>
        <v>0</v>
      </c>
      <c r="AU65" s="48">
        <f t="shared" si="31"/>
        <v>0</v>
      </c>
      <c r="AV65" s="48" t="s">
        <v>71</v>
      </c>
    </row>
    <row r="66" s="64" customFormat="1" ht="24.75" customHeight="1">
      <c r="A66" s="49" t="s">
        <v>167</v>
      </c>
      <c r="B66" s="50" t="s">
        <v>168</v>
      </c>
      <c r="C66" s="51" t="s">
        <v>70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1">
        <v>0</v>
      </c>
      <c r="AI66" s="51">
        <v>0</v>
      </c>
      <c r="AJ66" s="51">
        <v>0</v>
      </c>
      <c r="AK66" s="51">
        <v>0</v>
      </c>
      <c r="AL66" s="51">
        <v>0</v>
      </c>
      <c r="AM66" s="51">
        <v>0</v>
      </c>
      <c r="AN66" s="51">
        <v>0</v>
      </c>
      <c r="AO66" s="51">
        <v>0</v>
      </c>
      <c r="AP66" s="51">
        <v>0</v>
      </c>
      <c r="AQ66" s="51">
        <v>0</v>
      </c>
      <c r="AR66" s="51">
        <v>0</v>
      </c>
      <c r="AS66" s="51">
        <v>0</v>
      </c>
      <c r="AT66" s="51">
        <v>0</v>
      </c>
      <c r="AU66" s="51">
        <v>0</v>
      </c>
      <c r="AV66" s="51" t="s">
        <v>71</v>
      </c>
    </row>
    <row r="67" s="62" customFormat="1" ht="37.5" customHeight="1">
      <c r="A67" s="49" t="s">
        <v>169</v>
      </c>
      <c r="B67" s="50" t="s">
        <v>170</v>
      </c>
      <c r="C67" s="51" t="s">
        <v>70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0</v>
      </c>
      <c r="AJ67" s="51">
        <v>0</v>
      </c>
      <c r="AK67" s="51">
        <v>0</v>
      </c>
      <c r="AL67" s="51">
        <v>0</v>
      </c>
      <c r="AM67" s="51">
        <v>0</v>
      </c>
      <c r="AN67" s="51">
        <v>0</v>
      </c>
      <c r="AO67" s="51">
        <v>0</v>
      </c>
      <c r="AP67" s="51">
        <v>0</v>
      </c>
      <c r="AQ67" s="51">
        <v>0</v>
      </c>
      <c r="AR67" s="51">
        <v>0</v>
      </c>
      <c r="AS67" s="51">
        <v>0</v>
      </c>
      <c r="AT67" s="51">
        <v>0</v>
      </c>
      <c r="AU67" s="51">
        <v>0</v>
      </c>
      <c r="AV67" s="51" t="s">
        <v>71</v>
      </c>
    </row>
    <row r="68" s="69" customFormat="1" ht="37.5" customHeight="1">
      <c r="A68" s="43" t="s">
        <v>171</v>
      </c>
      <c r="B68" s="44" t="s">
        <v>172</v>
      </c>
      <c r="C68" s="45" t="s">
        <v>70</v>
      </c>
      <c r="D68" s="45">
        <f>D69+D70</f>
        <v>0</v>
      </c>
      <c r="E68" s="45">
        <f>E69+E70</f>
        <v>0</v>
      </c>
      <c r="F68" s="45">
        <f t="shared" si="29"/>
        <v>0</v>
      </c>
      <c r="G68" s="45">
        <f t="shared" si="29"/>
        <v>0</v>
      </c>
      <c r="H68" s="45">
        <f t="shared" si="29"/>
        <v>0</v>
      </c>
      <c r="I68" s="45">
        <f t="shared" si="29"/>
        <v>0</v>
      </c>
      <c r="J68" s="45">
        <f t="shared" si="29"/>
        <v>0</v>
      </c>
      <c r="K68" s="45">
        <f t="shared" si="29"/>
        <v>0</v>
      </c>
      <c r="L68" s="45">
        <f t="shared" si="29"/>
        <v>0</v>
      </c>
      <c r="M68" s="45">
        <f t="shared" si="29"/>
        <v>0</v>
      </c>
      <c r="N68" s="45">
        <f t="shared" si="29"/>
        <v>0</v>
      </c>
      <c r="O68" s="45">
        <f t="shared" si="29"/>
        <v>0</v>
      </c>
      <c r="P68" s="45">
        <f t="shared" si="29"/>
        <v>0</v>
      </c>
      <c r="Q68" s="45">
        <f t="shared" si="29"/>
        <v>0</v>
      </c>
      <c r="R68" s="45">
        <f t="shared" si="29"/>
        <v>0</v>
      </c>
      <c r="S68" s="45">
        <f t="shared" si="29"/>
        <v>0</v>
      </c>
      <c r="T68" s="45">
        <f t="shared" si="29"/>
        <v>0</v>
      </c>
      <c r="U68" s="45">
        <f t="shared" si="29"/>
        <v>0</v>
      </c>
      <c r="V68" s="45">
        <f t="shared" si="30"/>
        <v>0</v>
      </c>
      <c r="W68" s="45">
        <f t="shared" si="30"/>
        <v>0</v>
      </c>
      <c r="X68" s="45">
        <f t="shared" si="30"/>
        <v>0</v>
      </c>
      <c r="Y68" s="45">
        <f t="shared" si="30"/>
        <v>0</v>
      </c>
      <c r="Z68" s="45">
        <f t="shared" si="30"/>
        <v>0</v>
      </c>
      <c r="AA68" s="45">
        <f t="shared" si="30"/>
        <v>0</v>
      </c>
      <c r="AB68" s="45">
        <f t="shared" si="30"/>
        <v>0</v>
      </c>
      <c r="AC68" s="45">
        <f t="shared" si="30"/>
        <v>0</v>
      </c>
      <c r="AD68" s="45">
        <f t="shared" si="30"/>
        <v>0</v>
      </c>
      <c r="AE68" s="45">
        <f t="shared" si="30"/>
        <v>0</v>
      </c>
      <c r="AF68" s="45">
        <f t="shared" si="30"/>
        <v>0</v>
      </c>
      <c r="AG68" s="45">
        <f t="shared" si="30"/>
        <v>0</v>
      </c>
      <c r="AH68" s="45">
        <f t="shared" si="30"/>
        <v>0</v>
      </c>
      <c r="AI68" s="45">
        <f t="shared" si="30"/>
        <v>0</v>
      </c>
      <c r="AJ68" s="45">
        <f t="shared" si="30"/>
        <v>0</v>
      </c>
      <c r="AK68" s="45">
        <f t="shared" si="30"/>
        <v>0</v>
      </c>
      <c r="AL68" s="45">
        <f t="shared" si="30"/>
        <v>0</v>
      </c>
      <c r="AM68" s="45">
        <f t="shared" si="30"/>
        <v>0</v>
      </c>
      <c r="AN68" s="45">
        <f t="shared" si="31"/>
        <v>0</v>
      </c>
      <c r="AO68" s="45">
        <f t="shared" si="31"/>
        <v>0</v>
      </c>
      <c r="AP68" s="45">
        <f t="shared" si="31"/>
        <v>0</v>
      </c>
      <c r="AQ68" s="45">
        <f t="shared" si="31"/>
        <v>0</v>
      </c>
      <c r="AR68" s="45">
        <f t="shared" si="31"/>
        <v>0</v>
      </c>
      <c r="AS68" s="45">
        <f t="shared" si="31"/>
        <v>0</v>
      </c>
      <c r="AT68" s="45">
        <f t="shared" si="31"/>
        <v>0</v>
      </c>
      <c r="AU68" s="45">
        <f t="shared" si="31"/>
        <v>0</v>
      </c>
      <c r="AV68" s="45" t="s">
        <v>71</v>
      </c>
    </row>
    <row r="69" s="64" customFormat="1" ht="39.75" customHeight="1">
      <c r="A69" s="46" t="s">
        <v>173</v>
      </c>
      <c r="B69" s="47" t="s">
        <v>174</v>
      </c>
      <c r="C69" s="48" t="s">
        <v>70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48" t="s">
        <v>71</v>
      </c>
    </row>
    <row r="70" s="64" customFormat="1" ht="28.5" customHeight="1">
      <c r="A70" s="46" t="s">
        <v>175</v>
      </c>
      <c r="B70" s="47" t="s">
        <v>176</v>
      </c>
      <c r="C70" s="48" t="s">
        <v>70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48" t="s">
        <v>71</v>
      </c>
    </row>
    <row r="71" s="64" customFormat="1" ht="27.75" customHeight="1">
      <c r="A71" s="43" t="s">
        <v>177</v>
      </c>
      <c r="B71" s="44" t="s">
        <v>178</v>
      </c>
      <c r="C71" s="45" t="s">
        <v>70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5">
        <v>0</v>
      </c>
      <c r="AU71" s="45">
        <v>0</v>
      </c>
      <c r="AV71" s="45" t="s">
        <v>71</v>
      </c>
    </row>
    <row r="72" s="69" customFormat="1" ht="41.25" customHeight="1">
      <c r="A72" s="43" t="s">
        <v>179</v>
      </c>
      <c r="B72" s="70" t="s">
        <v>180</v>
      </c>
      <c r="C72" s="71" t="s">
        <v>70</v>
      </c>
      <c r="D72" s="71">
        <v>0</v>
      </c>
      <c r="E72" s="71">
        <v>0</v>
      </c>
      <c r="F72" s="71">
        <v>0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 t="s">
        <v>71</v>
      </c>
    </row>
    <row r="73" s="64" customFormat="1" ht="25.5" customHeight="1">
      <c r="A73" s="43" t="s">
        <v>181</v>
      </c>
      <c r="B73" s="70" t="s">
        <v>182</v>
      </c>
      <c r="C73" s="71" t="s">
        <v>70</v>
      </c>
      <c r="D73" s="71">
        <v>0</v>
      </c>
      <c r="E73" s="71">
        <v>0</v>
      </c>
      <c r="F73" s="71">
        <v>0</v>
      </c>
      <c r="G73" s="71">
        <v>0</v>
      </c>
      <c r="H73" s="71">
        <v>0</v>
      </c>
      <c r="I73" s="71">
        <v>0</v>
      </c>
      <c r="J73" s="71">
        <v>0</v>
      </c>
      <c r="K73" s="71">
        <v>0</v>
      </c>
      <c r="L73" s="71">
        <v>0</v>
      </c>
      <c r="M73" s="71">
        <v>0</v>
      </c>
      <c r="N73" s="71">
        <v>0</v>
      </c>
      <c r="O73" s="71">
        <v>0</v>
      </c>
      <c r="P73" s="71">
        <v>0</v>
      </c>
      <c r="Q73" s="71">
        <v>0</v>
      </c>
      <c r="R73" s="71">
        <v>0</v>
      </c>
      <c r="S73" s="71">
        <v>0</v>
      </c>
      <c r="T73" s="71">
        <v>0</v>
      </c>
      <c r="U73" s="71">
        <v>0</v>
      </c>
      <c r="V73" s="71">
        <v>0</v>
      </c>
      <c r="W73" s="71">
        <v>0</v>
      </c>
      <c r="X73" s="71">
        <v>0</v>
      </c>
      <c r="Y73" s="71">
        <v>0</v>
      </c>
      <c r="Z73" s="71">
        <v>0</v>
      </c>
      <c r="AA73" s="71">
        <v>0</v>
      </c>
      <c r="AB73" s="71">
        <v>0</v>
      </c>
      <c r="AC73" s="71">
        <v>0</v>
      </c>
      <c r="AD73" s="71">
        <v>0</v>
      </c>
      <c r="AE73" s="71">
        <v>0</v>
      </c>
      <c r="AF73" s="71">
        <v>0</v>
      </c>
      <c r="AG73" s="71">
        <v>0</v>
      </c>
      <c r="AH73" s="71">
        <v>0</v>
      </c>
      <c r="AI73" s="71">
        <v>0</v>
      </c>
      <c r="AJ73" s="71">
        <v>0</v>
      </c>
      <c r="AK73" s="71">
        <v>0</v>
      </c>
      <c r="AL73" s="71">
        <v>0</v>
      </c>
      <c r="AM73" s="71">
        <v>0</v>
      </c>
      <c r="AN73" s="71">
        <v>0</v>
      </c>
      <c r="AO73" s="71">
        <v>0</v>
      </c>
      <c r="AP73" s="71">
        <v>0</v>
      </c>
      <c r="AQ73" s="71">
        <v>0</v>
      </c>
      <c r="AR73" s="71">
        <v>0</v>
      </c>
      <c r="AS73" s="71">
        <v>0</v>
      </c>
      <c r="AT73" s="71">
        <v>0</v>
      </c>
      <c r="AU73" s="71">
        <v>0</v>
      </c>
      <c r="AV73" s="71" t="s">
        <v>71</v>
      </c>
    </row>
  </sheetData>
  <sheetProtection password="0" autoFilter="0" content="1" deleteColumns="0" deleteRows="0" formatCells="0" formatColumns="0" formatRows="0" insertColumns="0" insertHyperlinks="0" insertRows="0" pivotTables="0" selectLockedCells="1" selectUnlockedCells="1" sheet="0" sort="0"/>
  <mergeCells count="33">
    <mergeCell ref="Q1:S3"/>
    <mergeCell ref="A4:S4"/>
    <mergeCell ref="A5:S5"/>
    <mergeCell ref="A6:S6"/>
    <mergeCell ref="A7:S7"/>
    <mergeCell ref="A8:S8"/>
    <mergeCell ref="A9:S9"/>
    <mergeCell ref="A10:S10"/>
    <mergeCell ref="A11:S11"/>
    <mergeCell ref="A12:S12"/>
    <mergeCell ref="A14:A18"/>
    <mergeCell ref="B14:B18"/>
    <mergeCell ref="C14:C18"/>
    <mergeCell ref="D14:E16"/>
    <mergeCell ref="F14:AU14"/>
    <mergeCell ref="AV14:AV18"/>
    <mergeCell ref="F15:S15"/>
    <mergeCell ref="T15:AG15"/>
    <mergeCell ref="AH15:AU15"/>
    <mergeCell ref="F16:L16"/>
    <mergeCell ref="M16:S16"/>
    <mergeCell ref="T16:Z16"/>
    <mergeCell ref="AA16:AG16"/>
    <mergeCell ref="AH16:AN16"/>
    <mergeCell ref="AO16:AU16"/>
    <mergeCell ref="D17:D18"/>
    <mergeCell ref="E17:E18"/>
    <mergeCell ref="G17:L17"/>
    <mergeCell ref="N17:S17"/>
    <mergeCell ref="U17:Z17"/>
    <mergeCell ref="AB17:AG17"/>
    <mergeCell ref="AI17:AN17"/>
    <mergeCell ref="AP17:AU17"/>
  </mergeCells>
  <printOptions headings="0" gridLines="0"/>
  <pageMargins left="0.70866141732283472" right="0.70866141732283472" top="0.74803149606299213" bottom="0.74803149606299213" header="0.31496062992125978" footer="0.31496062992125978"/>
  <pageSetup paperSize="8" scale="38" firstPageNumber="1" fitToWidth="2" fitToHeight="1" pageOrder="downThenOver" orientation="landscape" usePrinterDefaults="1" blackAndWhite="0" draft="0" cellComments="none" useFirstPageNumber="0" errors="displayed" horizontalDpi="600" verticalDpi="600" copies="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Datanium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revision>2</cp:revision>
  <dcterms:created xsi:type="dcterms:W3CDTF">2009-07-27T10:10:26Z</dcterms:created>
  <dcterms:modified xsi:type="dcterms:W3CDTF">2023-12-05T07:42:29Z</dcterms:modified>
</cp:coreProperties>
</file>