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5_2020 " sheetId="1" state="visible" r:id="rId1"/>
  </sheets>
  <calcPr/>
</workbook>
</file>

<file path=xl/sharedStrings.xml><?xml version="1.0" encoding="utf-8"?>
<sst xmlns="http://schemas.openxmlformats.org/spreadsheetml/2006/main" count="125" uniqueCount="125">
  <si>
    <t xml:space="preserve">Приложение 5-20</t>
  </si>
  <si>
    <t xml:space="preserve">к приказу МЖКХиЭ НСО</t>
  </si>
  <si>
    <t xml:space="preserve">от 28.06.2023 № 81-нпа</t>
  </si>
  <si>
    <t xml:space="preserve">Форма 5. План ввода основных средств (с распределением по кварталам)</t>
  </si>
  <si>
    <t xml:space="preserve"> на 2020 год </t>
  </si>
  <si>
    <t xml:space="preserve">Инвестиционная программа Федеральное государственное унитарное предприятие "Управление энергетики и водоснабжения" (ФГУП "УЭВ")</t>
  </si>
  <si>
    <t xml:space="preserve">                                                         полное наименование субъекта электроэнергетики</t>
  </si>
  <si>
    <t xml:space="preserve">Год раскрытия информации: 2023 год</t>
  </si>
  <si>
    <t xml:space="preserve">Утвержденные плановые значения показателей приведены в соответствии с приказом МЖКХиЭ НСО №134 от 12.07.2019 г. Об утверждении инвестиционной программы ФГУП "УЭВ" "Развитие системы электроснабжения Советского района (Академгородок) г.Новосибирска на период 2020-2024 годы", приказ МЖКХиЭ НСО "121 от 06.07.2021 г. "Об утверждении корректировки Инвестиционной программы ФГУП "УЭВ" на 2021 год.", приказ МЖКХиЭ НСО №234 от 09.12.2021 г. "Об утверждении корректировки Инвестиционной программы ФГУП "УЭВ2=" на 2022 год", приказ МЖКХиЭ НСО №110 от 08.07.2022 г. "Об утверждении корректировки инвестиционной программы ФГУП "УЭВ" на 2022 год".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</si>
  <si>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</si>
  <si>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Номер группы инвести-ционных проектов</t>
  </si>
  <si>
    <t xml:space="preserve">  Наименование инвестиционного проекта (группы инвестиционных проектов)</t>
  </si>
  <si>
    <t xml:space="preserve">Идентифика-тор инвестицион-ного проекта</t>
  </si>
  <si>
    <t xml:space="preserve">Утвержденный план принятия основных средств и нематериальных активов к бухгалтерскому учету на 2020 год</t>
  </si>
  <si>
    <t xml:space="preserve">I кв.</t>
  </si>
  <si>
    <t xml:space="preserve">II кв.</t>
  </si>
  <si>
    <t xml:space="preserve">III кв.</t>
  </si>
  <si>
    <t xml:space="preserve">IV кв.</t>
  </si>
  <si>
    <t xml:space="preserve">Итого утвержденный план
за 2020 год</t>
  </si>
  <si>
    <t xml:space="preserve">нематериальные активы</t>
  </si>
  <si>
    <t xml:space="preserve">основные средства</t>
  </si>
  <si>
    <t xml:space="preserve">млн рублей (без НДС)</t>
  </si>
  <si>
    <t>МВ×А</t>
  </si>
  <si>
    <t>Мвар</t>
  </si>
  <si>
    <t xml:space="preserve">км ЛЭП</t>
  </si>
  <si>
    <t>МВт</t>
  </si>
  <si>
    <t>компл.</t>
  </si>
  <si>
    <t>комплк.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</si>
  <si>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</si>
  <si>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</si>
  <si>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</si>
  <si>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</si>
  <si>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</si>
  <si>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</si>
  <si>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</si>
  <si>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</si>
  <si>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</si>
  <si>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</si>
  <si>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</si>
  <si>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</si>
  <si>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</si>
  <si>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</si>
  <si>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</si>
  <si>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</si>
  <si>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</si>
  <si>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</si>
  <si>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</si>
  <si>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</si>
  <si>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</si>
  <si>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</si>
  <si>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</si>
  <si>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</si>
  <si>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</si>
  <si>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</si>
  <si>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</si>
  <si>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</si>
  <si>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</si>
  <si>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</si>
  <si>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</si>
  <si>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</si>
  <si>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</si>
  <si>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</si>
  <si>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</si>
  <si>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</si>
  <si>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0</t>
  </si>
  <si>
    <t xml:space="preserve">ВСЕГО по инвестиционной программе, в том числе:</t>
  </si>
  <si>
    <t>Г</t>
  </si>
  <si>
    <t>0.2</t>
  </si>
  <si>
    <t xml:space="preserve">Реконструкция, модернизация, техническое перевооружение, всего</t>
  </si>
  <si>
    <t>1</t>
  </si>
  <si>
    <t xml:space="preserve">Новосибирская область</t>
  </si>
  <si>
    <t>1.2.</t>
  </si>
  <si>
    <t xml:space="preserve">Реконструкция, модернизация, техническое перевооружение всего, в том числе:</t>
  </si>
  <si>
    <t>1.2.1</t>
  </si>
  <si>
    <t xml:space="preserve"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</si>
  <si>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</si>
  <si>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 xml:space="preserve">Реконструкция трансформаторных и иных подстанций, всего, в том числе:</t>
  </si>
  <si>
    <t xml:space="preserve">Реконструкция оборудования ПС "Научная" - замена токоограничивающих реакторов (5 шт.)</t>
  </si>
  <si>
    <t>J_2.3.6.1ПН</t>
  </si>
  <si>
    <t xml:space="preserve">Реконструкция оборудования ПС "Научная" - замена разрядников РВС-110 кВ на полимерные (4 компл.)</t>
  </si>
  <si>
    <t>J_2.3.6.2ПН</t>
  </si>
  <si>
    <t xml:space="preserve">Реконструкция оборудования ПС "Научная" - замена опорно-стержневых форфоровых изоляторов 110 кВ на полимерные (8 компл.)</t>
  </si>
  <si>
    <t>J_2.3.6.3ПН</t>
  </si>
  <si>
    <t xml:space="preserve">Реконструкция оборудования ПС "Научная" - замена масляных выключателей 110 кВ на элегазовые (3 шт.)</t>
  </si>
  <si>
    <t>J_2.3.6.4ПН</t>
  </si>
  <si>
    <t xml:space="preserve">Реконструкция оборудования ПС "Шлюзовая" - замена ячеек ЗРУ-10 кВ.</t>
  </si>
  <si>
    <t>J_2.3.6ПШ</t>
  </si>
  <si>
    <t xml:space="preserve">Реконструкция распределительных пунктов 10 кВ (замена МВ на ВВ)</t>
  </si>
  <si>
    <t>J_2.3.8</t>
  </si>
  <si>
    <t>1.2.2</t>
  </si>
  <si>
    <t xml:space="preserve">Реконструкция, модернизация, техническое перевооружение линий электропередачи, всего, в том числе:</t>
  </si>
  <si>
    <t>1.2.2.1</t>
  </si>
  <si>
    <t xml:space="preserve">Реконструкция линий электропередачи, всего, в том числе:</t>
  </si>
  <si>
    <t xml:space="preserve">Реконструкция кабельных линий  10 кВ   от ПС "Научная" </t>
  </si>
  <si>
    <t>J_2.3.5ПН</t>
  </si>
  <si>
    <t xml:space="preserve">Реконструкция кабельных линий  10 кВ  от ПС "Сосновка"  </t>
  </si>
  <si>
    <t>J_2.3.5ПС</t>
  </si>
  <si>
    <t>1.2.3</t>
  </si>
  <si>
    <t xml:space="preserve">Развитие и модернизация учета электрической энергии (мощности), всего, в том числе:</t>
  </si>
  <si>
    <t>1.2.3.1</t>
  </si>
  <si>
    <t xml:space="preserve">Установка приборов учета, класс напряжения 0,22 (0,4) кВ, всего, в том числе:</t>
  </si>
  <si>
    <t xml:space="preserve">Установка приборов учета потребителям в сетях 0,4 кВ ФГУП "УЭВ"</t>
  </si>
  <si>
    <t>J_2.УЧЕТ.НВ</t>
  </si>
  <si>
    <t>1.2.3.2</t>
  </si>
  <si>
    <t xml:space="preserve">Установка приборов учета, класс напряжения 6 (10) кВ, всего, в том числе:</t>
  </si>
  <si>
    <t xml:space="preserve">Установка приборов учета потребителям в сетях 10 кВ ФГУП "УЭВ"</t>
  </si>
  <si>
    <t>J_УЧЕТ.ВВ</t>
  </si>
  <si>
    <t>1.2.3.5</t>
  </si>
  <si>
    <t xml:space="preserve">Включение приборов учета в систему сбора и передачи данных, класс напряжения 0,22 (0,4) кВ, всего, в том числе:</t>
  </si>
  <si>
    <t xml:space="preserve">Включение приборов учета потребителей 0,4 кВ в систему сбора и передачи данных</t>
  </si>
  <si>
    <t>J_2.МОДЕМ.НВ</t>
  </si>
  <si>
    <t>1.2.3.6</t>
  </si>
  <si>
    <t xml:space="preserve">Включение приборов учета в систему сбора и передачи данных, класс напряжения 6 (10) кВ, всего, в том числе:</t>
  </si>
  <si>
    <t xml:space="preserve">Включение приборов учета потребителей 10 кВ в систему сбора и передачу данных</t>
  </si>
  <si>
    <t>J_2.МОДЕМ.ВВ</t>
  </si>
  <si>
    <t>1.2.4</t>
  </si>
  <si>
    <t xml:space="preserve">Реконструкция, модернизация, техническое перевооружение прочих объектов основных средств, всего, в том числе:</t>
  </si>
  <si>
    <t>1.2.4.1</t>
  </si>
  <si>
    <t xml:space="preserve">Реконструкция прочих объектов основных средств, всего, в том числе:</t>
  </si>
  <si>
    <t xml:space="preserve">Реконструкция СОТИАССО(система обмена технологической информации с автоматизированной системой Системного оператора ) ПС "Научная"</t>
  </si>
  <si>
    <t>J_2.СОТИАССО.ПН</t>
  </si>
  <si>
    <t xml:space="preserve">Реконструкция СОТИАССО(система обмена технологической информации с автоматизированной системой Системного оператора ) ПС "Шлюзовая"</t>
  </si>
  <si>
    <t>J_2.СОТИАССО.ПШ</t>
  </si>
  <si>
    <t xml:space="preserve">Реконструкция системы диспетчеризации распределительных пунктов 10 кВ</t>
  </si>
  <si>
    <t>J_2.ТМ.РП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</si>
</sst>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8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2.000000"/>
      <name val="Times New Roman"/>
    </font>
    <font>
      <sz val="11.000000"/>
      <color indexed="64"/>
      <name val="SimSun"/>
    </font>
    <font>
      <sz val="11.000000"/>
      <color indexed="64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4.000000"/>
      <color indexed="64"/>
      <name val="Times New Roman"/>
    </font>
    <font>
      <b/>
      <sz val="12.000000"/>
      <name val="Times New Roman"/>
    </font>
    <font>
      <sz val="14.000000"/>
      <color indexed="64"/>
      <name val="Times New Roman"/>
    </font>
    <font>
      <sz val="12.000000"/>
      <color indexed="64"/>
      <name val="Times New Roman"/>
    </font>
    <font>
      <sz val="14.000000"/>
      <name val="Times New Roman"/>
    </font>
    <font>
      <sz val="10.000000"/>
      <name val="Times New Roman"/>
    </font>
    <font>
      <b/>
      <sz val="10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2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3" fillId="0" borderId="0" numFmtId="0" applyNumberFormat="1" applyFont="1" applyFill="1" applyBorder="1"/>
    <xf fontId="16" fillId="30" borderId="0" numFmtId="0" applyNumberFormat="1" applyFont="1" applyFill="1" applyBorder="1"/>
    <xf fontId="17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35">
    <xf fontId="0" fillId="0" borderId="0" numFmtId="0" xfId="0"/>
    <xf fontId="0" fillId="0" borderId="0" numFmtId="0" xfId="0"/>
    <xf fontId="13" fillId="0" borderId="0" numFmtId="0" xfId="0" applyFont="1"/>
    <xf fontId="21" fillId="0" borderId="0" numFmtId="0" xfId="40" applyFont="1" applyAlignment="1">
      <alignment horizontal="center"/>
    </xf>
    <xf fontId="21" fillId="0" borderId="0" numFmtId="0" xfId="42" applyFont="1" applyAlignment="1">
      <alignment horizontal="center"/>
    </xf>
    <xf fontId="22" fillId="0" borderId="0" numFmtId="0" xfId="0" applyFont="1" applyAlignment="1">
      <alignment horizontal="center"/>
    </xf>
    <xf fontId="23" fillId="0" borderId="0" numFmtId="0" xfId="42" applyFont="1" applyAlignment="1">
      <alignment horizontal="center" vertical="center"/>
    </xf>
    <xf fontId="24" fillId="0" borderId="0" numFmtId="0" xfId="42" applyFont="1" applyAlignment="1">
      <alignment horizontal="center" vertical="top"/>
    </xf>
    <xf fontId="13" fillId="0" borderId="0" numFmtId="0" xfId="0" applyFont="1" applyAlignment="1">
      <alignment horizontal="center"/>
    </xf>
    <xf fontId="25" fillId="0" borderId="0" numFmtId="0" xfId="0" applyFont="1" applyAlignment="1">
      <alignment horizontal="center" vertical="center"/>
    </xf>
    <xf fontId="13" fillId="0" borderId="0" numFmtId="0" xfId="0" applyFont="1" applyAlignment="1">
      <alignment horizontal="center" wrapText="1"/>
    </xf>
    <xf fontId="13" fillId="0" borderId="0" numFmtId="0" xfId="0" applyFont="1" applyAlignment="1">
      <alignment horizontal="center" vertical="center"/>
    </xf>
    <xf fontId="22" fillId="0" borderId="10" numFmtId="0" xfId="43" applyFont="1" applyBorder="1" applyAlignment="1">
      <alignment horizontal="center"/>
    </xf>
    <xf fontId="24" fillId="0" borderId="11" numFmtId="0" xfId="41" applyFont="1" applyBorder="1" applyAlignment="1">
      <alignment horizontal="center" vertical="center" wrapText="1"/>
    </xf>
    <xf fontId="24" fillId="0" borderId="12" numFmtId="0" xfId="41" applyFont="1" applyBorder="1" applyAlignment="1">
      <alignment horizontal="center" vertical="center" wrapText="1"/>
    </xf>
    <xf fontId="24" fillId="0" borderId="12" numFmtId="0" xfId="41" applyFont="1" applyBorder="1" applyAlignment="1">
      <alignment horizontal="center" vertical="center"/>
    </xf>
    <xf fontId="24" fillId="0" borderId="13" numFmtId="0" xfId="41" applyFont="1" applyBorder="1" applyAlignment="1">
      <alignment horizontal="center" vertical="center" wrapText="1"/>
    </xf>
    <xf fontId="24" fillId="0" borderId="14" numFmtId="0" xfId="41" applyFont="1" applyBorder="1" applyAlignment="1">
      <alignment horizontal="center" vertical="center" wrapText="1"/>
    </xf>
    <xf fontId="13" fillId="0" borderId="12" numFmtId="0" xfId="0" applyFont="1" applyBorder="1" applyAlignment="1">
      <alignment horizontal="center" textRotation="90" vertical="center" wrapText="1"/>
    </xf>
    <xf fontId="24" fillId="0" borderId="12" numFmtId="0" xfId="41" applyFont="1" applyBorder="1" applyAlignment="1">
      <alignment horizontal="center" textRotation="90" vertical="center" wrapText="1"/>
    </xf>
    <xf fontId="13" fillId="0" borderId="12" numFmtId="0" xfId="41" applyFont="1" applyBorder="1" applyAlignment="1">
      <alignment horizontal="center" vertical="center"/>
    </xf>
    <xf fontId="13" fillId="0" borderId="12" numFmtId="49" xfId="41" applyNumberFormat="1" applyFont="1" applyBorder="1" applyAlignment="1">
      <alignment horizontal="center" vertical="center"/>
    </xf>
    <xf fontId="26" fillId="0" borderId="12" numFmtId="49" xfId="42" applyNumberFormat="1" applyFont="1" applyBorder="1" applyAlignment="1">
      <alignment horizontal="center" vertical="center"/>
    </xf>
    <xf fontId="26" fillId="0" borderId="12" numFmtId="0" xfId="42" applyFont="1" applyBorder="1" applyAlignment="1">
      <alignment horizontal="center" wrapText="1"/>
    </xf>
    <xf fontId="26" fillId="0" borderId="12" numFmtId="0" xfId="0" applyFont="1" applyBorder="1" applyAlignment="1">
      <alignment horizontal="center" vertical="center" wrapText="1"/>
    </xf>
    <xf fontId="13" fillId="0" borderId="12" numFmtId="164" xfId="0" applyNumberFormat="1" applyFont="1" applyBorder="1" applyAlignment="1">
      <alignment horizontal="center" vertical="center"/>
    </xf>
    <xf fontId="26" fillId="0" borderId="12" numFmtId="0" xfId="42" applyFont="1" applyBorder="1" applyAlignment="1">
      <alignment horizontal="center" vertical="center" wrapText="1"/>
    </xf>
    <xf fontId="26" fillId="0" borderId="12" numFmtId="49" xfId="42" applyNumberFormat="1" applyFont="1" applyBorder="1" applyAlignment="1">
      <alignment horizontal="center" vertical="center" wrapText="1"/>
    </xf>
    <xf fontId="27" fillId="0" borderId="12" numFmtId="49" xfId="42" applyNumberFormat="1" applyFont="1" applyBorder="1" applyAlignment="1">
      <alignment horizontal="center" vertical="center"/>
    </xf>
    <xf fontId="27" fillId="0" borderId="12" numFmtId="0" xfId="42" applyFont="1" applyBorder="1" applyAlignment="1">
      <alignment horizontal="center" wrapText="1"/>
    </xf>
    <xf fontId="27" fillId="0" borderId="12" numFmtId="0" xfId="0" applyFont="1" applyBorder="1" applyAlignment="1">
      <alignment horizontal="center" vertical="center" wrapText="1"/>
    </xf>
    <xf fontId="27" fillId="0" borderId="12" numFmtId="0" xfId="42" applyFont="1" applyBorder="1" applyAlignment="1">
      <alignment horizontal="center" vertical="center" wrapText="1"/>
    </xf>
    <xf fontId="26" fillId="0" borderId="12" numFmtId="0" xfId="0" applyFont="1" applyBorder="1" applyAlignment="1">
      <alignment horizontal="left" vertical="center" wrapText="1"/>
    </xf>
    <xf fontId="26" fillId="0" borderId="12" numFmtId="49" xfId="42" applyNumberFormat="1" applyFont="1" applyBorder="1" applyAlignment="1">
      <alignment horizontal="left" vertical="center" wrapText="1"/>
    </xf>
    <xf fontId="0" fillId="0" borderId="0" numFmtId="49" xfId="0" applyNumberFormat="1" applyAlignment="1">
      <alignment horizontal="center" vertical="center"/>
    </xf>
  </cellXfs>
  <cellStyles count="52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3" xfId="38"/>
    <cellStyle name="Обычный 4" xfId="39"/>
    <cellStyle name="Обычный 5" xfId="40"/>
    <cellStyle name="Обычный 7" xfId="41"/>
    <cellStyle name="Обычный_Форматы по компаниям_last" xfId="42"/>
    <cellStyle name="Плохой" xfId="43" builtinId="27"/>
    <cellStyle name="Пояснение" xfId="44" builtinId="53"/>
    <cellStyle name="Примечание" xfId="45" builtinId="10"/>
    <cellStyle name="Процентный" xfId="46" builtinId="5"/>
    <cellStyle name="Связанная ячейка" xfId="47" builtinId="24"/>
    <cellStyle name="Текст предупреждения" xfId="48" builtinId="11"/>
    <cellStyle name="Финансовый" xfId="49" builtinId="3"/>
    <cellStyle name="Финансовый [0]" xfId="50" builtinId="6"/>
    <cellStyle name="Хороший" xfId="5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G37" activeCellId="0" sqref="G37"/>
    </sheetView>
  </sheetViews>
  <sheetFormatPr baseColWidth="8" defaultRowHeight="12.75" customHeight="1"/>
  <cols>
    <col customWidth="1" min="1" max="1" width="13.2852"/>
    <col customWidth="1" min="2" max="2" width="36"/>
    <col customWidth="1" min="3" max="3" width="18.2852"/>
    <col customWidth="1" min="4" max="4" style="1" width="20.5703"/>
    <col customWidth="1" min="5" max="5" width="7"/>
    <col customWidth="1" min="6" max="10" width="6.8554700000000004"/>
    <col customWidth="1" min="11" max="11" style="1" width="20.5703"/>
    <col customWidth="1" min="12" max="17" width="6.8554700000000004"/>
    <col customWidth="1" min="18" max="18" style="1" width="20.5703"/>
    <col customWidth="1" min="19" max="24" width="6.8554700000000004"/>
    <col customWidth="1" min="25" max="25" style="1" width="20.5703"/>
    <col customWidth="1" min="26" max="26" width="11.140599999999999"/>
    <col customWidth="1" min="27" max="27" width="11.425800000000001"/>
    <col customWidth="1" min="28" max="31" width="6.8554700000000004"/>
    <col customWidth="1" min="32" max="32" style="1" width="20.5703"/>
    <col customWidth="1" min="33" max="33" width="8.5703099999999992"/>
    <col customWidth="1" min="34" max="34" width="10.2852"/>
    <col customWidth="1" min="35" max="38" width="6.8554700000000004"/>
  </cols>
  <sheetData>
    <row r="1" ht="18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 t="s">
        <v>0</v>
      </c>
      <c r="AH1" s="2"/>
      <c r="AI1" s="2"/>
      <c r="AJ1" s="2"/>
      <c r="AK1" s="2"/>
      <c r="AL1" s="2"/>
    </row>
    <row r="2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 t="s">
        <v>1</v>
      </c>
      <c r="AH3" s="2"/>
      <c r="AI3" s="2"/>
      <c r="AJ3" s="2"/>
      <c r="AK3" s="2"/>
      <c r="AL3" s="2"/>
    </row>
    <row r="4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 t="s">
        <v>2</v>
      </c>
      <c r="AH4" s="2"/>
      <c r="AI4" s="2"/>
      <c r="AJ4" s="2"/>
      <c r="AK4" s="2"/>
      <c r="AL4" s="2"/>
    </row>
    <row r="5" ht="18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ht="17.2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ht="17.25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ht="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ht="17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ht="15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ht="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ht="15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ht="17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ht="44.25" customHeight="1">
      <c r="A14" s="9"/>
      <c r="B14" s="9"/>
      <c r="C14" s="10" t="s">
        <v>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9"/>
      <c r="AF14" s="9"/>
      <c r="AG14" s="9"/>
      <c r="AH14" s="9"/>
      <c r="AI14" s="9"/>
      <c r="AJ14" s="9"/>
      <c r="AK14" s="9"/>
      <c r="AL14" s="9"/>
    </row>
    <row r="15" ht="15">
      <c r="A15" s="11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ht="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ht="47.25" customHeight="1">
      <c r="A17" s="13" t="s">
        <v>10</v>
      </c>
      <c r="B17" s="14" t="s">
        <v>11</v>
      </c>
      <c r="C17" s="14" t="s">
        <v>12</v>
      </c>
      <c r="D17" s="15" t="s">
        <v>13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ht="39.75" customHeight="1">
      <c r="A18" s="16"/>
      <c r="B18" s="14"/>
      <c r="C18" s="14"/>
      <c r="D18" s="15" t="s">
        <v>14</v>
      </c>
      <c r="E18" s="15"/>
      <c r="F18" s="15"/>
      <c r="G18" s="15"/>
      <c r="H18" s="15"/>
      <c r="I18" s="15"/>
      <c r="J18" s="15"/>
      <c r="K18" s="15" t="s">
        <v>15</v>
      </c>
      <c r="L18" s="15"/>
      <c r="M18" s="15"/>
      <c r="N18" s="15"/>
      <c r="O18" s="15"/>
      <c r="P18" s="15"/>
      <c r="Q18" s="15"/>
      <c r="R18" s="15" t="s">
        <v>16</v>
      </c>
      <c r="S18" s="15"/>
      <c r="T18" s="15"/>
      <c r="U18" s="15"/>
      <c r="V18" s="15"/>
      <c r="W18" s="15"/>
      <c r="X18" s="15"/>
      <c r="Y18" s="15" t="s">
        <v>17</v>
      </c>
      <c r="Z18" s="15"/>
      <c r="AA18" s="15"/>
      <c r="AB18" s="15"/>
      <c r="AC18" s="15"/>
      <c r="AD18" s="15"/>
      <c r="AE18" s="15"/>
      <c r="AF18" s="14" t="s">
        <v>18</v>
      </c>
      <c r="AG18" s="14"/>
      <c r="AH18" s="14"/>
      <c r="AI18" s="14"/>
      <c r="AJ18" s="14"/>
      <c r="AK18" s="14"/>
      <c r="AL18" s="14"/>
    </row>
    <row r="19" ht="51.75" customHeight="1">
      <c r="A19" s="16"/>
      <c r="B19" s="14"/>
      <c r="C19" s="14"/>
      <c r="D19" s="14" t="s">
        <v>19</v>
      </c>
      <c r="E19" s="15" t="s">
        <v>20</v>
      </c>
      <c r="F19" s="15"/>
      <c r="G19" s="15"/>
      <c r="H19" s="15"/>
      <c r="I19" s="15"/>
      <c r="J19" s="15"/>
      <c r="K19" s="14" t="s">
        <v>19</v>
      </c>
      <c r="L19" s="14" t="s">
        <v>20</v>
      </c>
      <c r="M19" s="14"/>
      <c r="N19" s="14"/>
      <c r="O19" s="14"/>
      <c r="P19" s="14"/>
      <c r="Q19" s="14"/>
      <c r="R19" s="14" t="s">
        <v>19</v>
      </c>
      <c r="S19" s="14" t="s">
        <v>20</v>
      </c>
      <c r="T19" s="14"/>
      <c r="U19" s="14"/>
      <c r="V19" s="14"/>
      <c r="W19" s="14"/>
      <c r="X19" s="14"/>
      <c r="Y19" s="14" t="s">
        <v>19</v>
      </c>
      <c r="Z19" s="14" t="s">
        <v>20</v>
      </c>
      <c r="AA19" s="14"/>
      <c r="AB19" s="14"/>
      <c r="AC19" s="14"/>
      <c r="AD19" s="14"/>
      <c r="AE19" s="14"/>
      <c r="AF19" s="14" t="s">
        <v>19</v>
      </c>
      <c r="AG19" s="14" t="s">
        <v>20</v>
      </c>
      <c r="AH19" s="14"/>
      <c r="AI19" s="14"/>
      <c r="AJ19" s="14"/>
      <c r="AK19" s="14"/>
      <c r="AL19" s="14"/>
    </row>
    <row r="20" ht="80.25" customHeight="1">
      <c r="A20" s="17"/>
      <c r="B20" s="14"/>
      <c r="C20" s="14"/>
      <c r="D20" s="18" t="s">
        <v>21</v>
      </c>
      <c r="E20" s="18" t="s">
        <v>21</v>
      </c>
      <c r="F20" s="19" t="s">
        <v>22</v>
      </c>
      <c r="G20" s="19" t="s">
        <v>23</v>
      </c>
      <c r="H20" s="19" t="s">
        <v>24</v>
      </c>
      <c r="I20" s="19" t="s">
        <v>25</v>
      </c>
      <c r="J20" s="19" t="s">
        <v>26</v>
      </c>
      <c r="K20" s="18" t="s">
        <v>21</v>
      </c>
      <c r="L20" s="18" t="s">
        <v>21</v>
      </c>
      <c r="M20" s="19" t="s">
        <v>22</v>
      </c>
      <c r="N20" s="19" t="s">
        <v>23</v>
      </c>
      <c r="O20" s="19" t="s">
        <v>24</v>
      </c>
      <c r="P20" s="19" t="s">
        <v>25</v>
      </c>
      <c r="Q20" s="19" t="s">
        <v>27</v>
      </c>
      <c r="R20" s="18" t="s">
        <v>21</v>
      </c>
      <c r="S20" s="18" t="s">
        <v>21</v>
      </c>
      <c r="T20" s="19" t="s">
        <v>22</v>
      </c>
      <c r="U20" s="19" t="s">
        <v>23</v>
      </c>
      <c r="V20" s="19" t="s">
        <v>24</v>
      </c>
      <c r="W20" s="19" t="s">
        <v>25</v>
      </c>
      <c r="X20" s="19" t="s">
        <v>27</v>
      </c>
      <c r="Y20" s="18" t="s">
        <v>21</v>
      </c>
      <c r="Z20" s="18" t="s">
        <v>21</v>
      </c>
      <c r="AA20" s="19" t="s">
        <v>22</v>
      </c>
      <c r="AB20" s="19" t="s">
        <v>23</v>
      </c>
      <c r="AC20" s="19" t="s">
        <v>24</v>
      </c>
      <c r="AD20" s="19" t="s">
        <v>25</v>
      </c>
      <c r="AE20" s="19" t="s">
        <v>26</v>
      </c>
      <c r="AF20" s="18" t="s">
        <v>21</v>
      </c>
      <c r="AG20" s="18" t="s">
        <v>21</v>
      </c>
      <c r="AH20" s="19" t="s">
        <v>22</v>
      </c>
      <c r="AI20" s="19" t="s">
        <v>23</v>
      </c>
      <c r="AJ20" s="19" t="s">
        <v>24</v>
      </c>
      <c r="AK20" s="19" t="s">
        <v>25</v>
      </c>
      <c r="AL20" s="19" t="s">
        <v>28</v>
      </c>
    </row>
    <row r="21" s="1" customFormat="1" ht="15">
      <c r="A21" s="20">
        <v>1</v>
      </c>
      <c r="B21" s="20">
        <v>2</v>
      </c>
      <c r="C21" s="20">
        <v>3</v>
      </c>
      <c r="D21" s="21" t="s">
        <v>29</v>
      </c>
      <c r="E21" s="21" t="s">
        <v>30</v>
      </c>
      <c r="F21" s="21" t="s">
        <v>31</v>
      </c>
      <c r="G21" s="21" t="s">
        <v>32</v>
      </c>
      <c r="H21" s="21" t="s">
        <v>33</v>
      </c>
      <c r="I21" s="21" t="s">
        <v>34</v>
      </c>
      <c r="J21" s="21" t="s">
        <v>35</v>
      </c>
      <c r="K21" s="21" t="s">
        <v>36</v>
      </c>
      <c r="L21" s="21" t="s">
        <v>37</v>
      </c>
      <c r="M21" s="21" t="s">
        <v>38</v>
      </c>
      <c r="N21" s="21" t="s">
        <v>39</v>
      </c>
      <c r="O21" s="21" t="s">
        <v>40</v>
      </c>
      <c r="P21" s="21" t="s">
        <v>41</v>
      </c>
      <c r="Q21" s="21" t="s">
        <v>42</v>
      </c>
      <c r="R21" s="21" t="s">
        <v>43</v>
      </c>
      <c r="S21" s="21" t="s">
        <v>44</v>
      </c>
      <c r="T21" s="21" t="s">
        <v>45</v>
      </c>
      <c r="U21" s="21" t="s">
        <v>46</v>
      </c>
      <c r="V21" s="21" t="s">
        <v>47</v>
      </c>
      <c r="W21" s="21" t="s">
        <v>48</v>
      </c>
      <c r="X21" s="21" t="s">
        <v>49</v>
      </c>
      <c r="Y21" s="21" t="s">
        <v>50</v>
      </c>
      <c r="Z21" s="21" t="s">
        <v>51</v>
      </c>
      <c r="AA21" s="21" t="s">
        <v>52</v>
      </c>
      <c r="AB21" s="21" t="s">
        <v>53</v>
      </c>
      <c r="AC21" s="21" t="s">
        <v>54</v>
      </c>
      <c r="AD21" s="21" t="s">
        <v>55</v>
      </c>
      <c r="AE21" s="21" t="s">
        <v>56</v>
      </c>
      <c r="AF21" s="21" t="s">
        <v>57</v>
      </c>
      <c r="AG21" s="21" t="s">
        <v>58</v>
      </c>
      <c r="AH21" s="21" t="s">
        <v>59</v>
      </c>
      <c r="AI21" s="21" t="s">
        <v>60</v>
      </c>
      <c r="AJ21" s="21" t="s">
        <v>61</v>
      </c>
      <c r="AK21" s="21" t="s">
        <v>62</v>
      </c>
      <c r="AL21" s="21" t="s">
        <v>63</v>
      </c>
    </row>
    <row r="22" s="1" customFormat="1" ht="41.25" customHeight="1">
      <c r="A22" s="22" t="s">
        <v>64</v>
      </c>
      <c r="B22" s="23" t="s">
        <v>65</v>
      </c>
      <c r="C22" s="24" t="s">
        <v>66</v>
      </c>
      <c r="D22" s="25">
        <f>D23</f>
        <v>0</v>
      </c>
      <c r="E22" s="25">
        <f t="shared" ref="E22:AE22" si="0">E23</f>
        <v>0</v>
      </c>
      <c r="F22" s="25">
        <f t="shared" si="0"/>
        <v>0</v>
      </c>
      <c r="G22" s="25">
        <f t="shared" si="0"/>
        <v>0</v>
      </c>
      <c r="H22" s="25">
        <f t="shared" si="0"/>
        <v>0</v>
      </c>
      <c r="I22" s="25">
        <f t="shared" si="0"/>
        <v>0</v>
      </c>
      <c r="J22" s="25">
        <f t="shared" si="0"/>
        <v>0</v>
      </c>
      <c r="K22" s="25">
        <f t="shared" si="0"/>
        <v>0</v>
      </c>
      <c r="L22" s="25">
        <f t="shared" si="0"/>
        <v>0</v>
      </c>
      <c r="M22" s="25">
        <f t="shared" si="0"/>
        <v>0</v>
      </c>
      <c r="N22" s="25">
        <f t="shared" si="0"/>
        <v>0</v>
      </c>
      <c r="O22" s="25">
        <f t="shared" si="0"/>
        <v>0</v>
      </c>
      <c r="P22" s="25">
        <f t="shared" si="0"/>
        <v>0</v>
      </c>
      <c r="Q22" s="25">
        <f t="shared" si="0"/>
        <v>0</v>
      </c>
      <c r="R22" s="25">
        <f t="shared" si="0"/>
        <v>0</v>
      </c>
      <c r="S22" s="25">
        <f t="shared" si="0"/>
        <v>5.2619999999999996</v>
      </c>
      <c r="T22" s="25">
        <f t="shared" si="0"/>
        <v>0</v>
      </c>
      <c r="U22" s="25">
        <f t="shared" si="0"/>
        <v>0</v>
      </c>
      <c r="V22" s="25">
        <f t="shared" si="0"/>
        <v>0</v>
      </c>
      <c r="W22" s="25">
        <f t="shared" si="0"/>
        <v>0</v>
      </c>
      <c r="X22" s="25">
        <f t="shared" si="0"/>
        <v>3</v>
      </c>
      <c r="Y22" s="25">
        <f t="shared" si="0"/>
        <v>0</v>
      </c>
      <c r="Z22" s="25">
        <f t="shared" si="0"/>
        <v>10.300000000000001</v>
      </c>
      <c r="AA22" s="25">
        <f t="shared" si="0"/>
        <v>0</v>
      </c>
      <c r="AB22" s="25">
        <f t="shared" si="0"/>
        <v>0</v>
      </c>
      <c r="AC22" s="25">
        <f t="shared" si="0"/>
        <v>2.1000000000000001</v>
      </c>
      <c r="AD22" s="25">
        <f t="shared" si="0"/>
        <v>0</v>
      </c>
      <c r="AE22" s="25">
        <f t="shared" si="0"/>
        <v>3</v>
      </c>
      <c r="AF22" s="25">
        <f>AF23</f>
        <v>0</v>
      </c>
      <c r="AG22" s="25">
        <f t="shared" ref="AG22:AL22" si="1">AG23</f>
        <v>15.561999999999999</v>
      </c>
      <c r="AH22" s="25">
        <f t="shared" si="1"/>
        <v>0</v>
      </c>
      <c r="AI22" s="25">
        <f t="shared" si="1"/>
        <v>0</v>
      </c>
      <c r="AJ22" s="25">
        <f t="shared" si="1"/>
        <v>2.1000000000000001</v>
      </c>
      <c r="AK22" s="25">
        <f t="shared" si="1"/>
        <v>0</v>
      </c>
      <c r="AL22" s="25">
        <f t="shared" si="1"/>
        <v>6</v>
      </c>
    </row>
    <row r="23" s="1" customFormat="1" ht="40.5" customHeight="1">
      <c r="A23" s="22" t="s">
        <v>67</v>
      </c>
      <c r="B23" s="26" t="s">
        <v>68</v>
      </c>
      <c r="C23" s="24" t="s">
        <v>66</v>
      </c>
      <c r="D23" s="25">
        <f>D25</f>
        <v>0</v>
      </c>
      <c r="E23" s="25">
        <f t="shared" ref="E23:AE23" si="2">E25</f>
        <v>0</v>
      </c>
      <c r="F23" s="25">
        <f t="shared" si="2"/>
        <v>0</v>
      </c>
      <c r="G23" s="25">
        <f t="shared" si="2"/>
        <v>0</v>
      </c>
      <c r="H23" s="25">
        <f t="shared" si="2"/>
        <v>0</v>
      </c>
      <c r="I23" s="25">
        <f t="shared" si="2"/>
        <v>0</v>
      </c>
      <c r="J23" s="25">
        <f t="shared" si="2"/>
        <v>0</v>
      </c>
      <c r="K23" s="25">
        <f t="shared" si="2"/>
        <v>0</v>
      </c>
      <c r="L23" s="25">
        <f t="shared" si="2"/>
        <v>0</v>
      </c>
      <c r="M23" s="25">
        <f t="shared" si="2"/>
        <v>0</v>
      </c>
      <c r="N23" s="25">
        <f t="shared" si="2"/>
        <v>0</v>
      </c>
      <c r="O23" s="25">
        <f t="shared" si="2"/>
        <v>0</v>
      </c>
      <c r="P23" s="25">
        <f t="shared" si="2"/>
        <v>0</v>
      </c>
      <c r="Q23" s="25">
        <f t="shared" si="2"/>
        <v>0</v>
      </c>
      <c r="R23" s="25">
        <f t="shared" si="2"/>
        <v>0</v>
      </c>
      <c r="S23" s="25">
        <f t="shared" si="2"/>
        <v>5.2619999999999996</v>
      </c>
      <c r="T23" s="25">
        <f t="shared" si="2"/>
        <v>0</v>
      </c>
      <c r="U23" s="25">
        <f t="shared" si="2"/>
        <v>0</v>
      </c>
      <c r="V23" s="25">
        <f t="shared" si="2"/>
        <v>0</v>
      </c>
      <c r="W23" s="25">
        <f t="shared" si="2"/>
        <v>0</v>
      </c>
      <c r="X23" s="25">
        <f t="shared" si="2"/>
        <v>3</v>
      </c>
      <c r="Y23" s="25">
        <f t="shared" si="2"/>
        <v>0</v>
      </c>
      <c r="Z23" s="25">
        <f t="shared" si="2"/>
        <v>10.300000000000001</v>
      </c>
      <c r="AA23" s="25">
        <f t="shared" si="2"/>
        <v>0</v>
      </c>
      <c r="AB23" s="25">
        <f t="shared" si="2"/>
        <v>0</v>
      </c>
      <c r="AC23" s="25">
        <f t="shared" si="2"/>
        <v>2.1000000000000001</v>
      </c>
      <c r="AD23" s="25">
        <f t="shared" si="2"/>
        <v>0</v>
      </c>
      <c r="AE23" s="25">
        <f t="shared" si="2"/>
        <v>3</v>
      </c>
      <c r="AF23" s="25">
        <f>AF25</f>
        <v>0</v>
      </c>
      <c r="AG23" s="25">
        <f t="shared" ref="AG23:AL23" si="3">AG25</f>
        <v>15.561999999999999</v>
      </c>
      <c r="AH23" s="25">
        <f t="shared" si="3"/>
        <v>0</v>
      </c>
      <c r="AI23" s="25">
        <f t="shared" si="3"/>
        <v>0</v>
      </c>
      <c r="AJ23" s="25">
        <f t="shared" si="3"/>
        <v>2.1000000000000001</v>
      </c>
      <c r="AK23" s="25">
        <f t="shared" si="3"/>
        <v>0</v>
      </c>
      <c r="AL23" s="25">
        <f t="shared" si="3"/>
        <v>6</v>
      </c>
    </row>
    <row r="24" s="1" customFormat="1" ht="33" customHeight="1">
      <c r="A24" s="22" t="s">
        <v>69</v>
      </c>
      <c r="B24" s="27" t="s">
        <v>70</v>
      </c>
      <c r="C24" s="24" t="s">
        <v>66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="1" customFormat="1" ht="43.5" customHeight="1">
      <c r="A25" s="28" t="s">
        <v>71</v>
      </c>
      <c r="B25" s="29" t="s">
        <v>72</v>
      </c>
      <c r="C25" s="30" t="s">
        <v>66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f>R26+R34+R47</f>
        <v>0</v>
      </c>
      <c r="S25" s="25">
        <f t="shared" ref="S25:AE25" si="4">S26+S34+S47</f>
        <v>5.2619999999999996</v>
      </c>
      <c r="T25" s="25">
        <f t="shared" si="4"/>
        <v>0</v>
      </c>
      <c r="U25" s="25">
        <f t="shared" si="4"/>
        <v>0</v>
      </c>
      <c r="V25" s="25">
        <f t="shared" si="4"/>
        <v>0</v>
      </c>
      <c r="W25" s="25">
        <f t="shared" si="4"/>
        <v>0</v>
      </c>
      <c r="X25" s="25">
        <f t="shared" si="4"/>
        <v>3</v>
      </c>
      <c r="Y25" s="25">
        <f t="shared" si="4"/>
        <v>0</v>
      </c>
      <c r="Z25" s="25">
        <f t="shared" si="4"/>
        <v>10.300000000000001</v>
      </c>
      <c r="AA25" s="25">
        <f t="shared" si="4"/>
        <v>0</v>
      </c>
      <c r="AB25" s="25">
        <f t="shared" si="4"/>
        <v>0</v>
      </c>
      <c r="AC25" s="25">
        <f t="shared" si="4"/>
        <v>2.1000000000000001</v>
      </c>
      <c r="AD25" s="25">
        <f t="shared" si="4"/>
        <v>0</v>
      </c>
      <c r="AE25" s="25">
        <f t="shared" si="4"/>
        <v>3</v>
      </c>
      <c r="AF25" s="25">
        <f>AF26+AF34+AF47</f>
        <v>0</v>
      </c>
      <c r="AG25" s="25">
        <f t="shared" ref="AG25:AL25" si="5">AG26+AG34+AG47</f>
        <v>15.561999999999999</v>
      </c>
      <c r="AH25" s="25">
        <f t="shared" si="5"/>
        <v>0</v>
      </c>
      <c r="AI25" s="25">
        <f t="shared" si="5"/>
        <v>0</v>
      </c>
      <c r="AJ25" s="25">
        <f t="shared" si="5"/>
        <v>2.1000000000000001</v>
      </c>
      <c r="AK25" s="25">
        <f t="shared" si="5"/>
        <v>0</v>
      </c>
      <c r="AL25" s="25">
        <f t="shared" si="5"/>
        <v>6</v>
      </c>
    </row>
    <row r="26" s="1" customFormat="1" ht="69.75" customHeight="1">
      <c r="A26" s="28" t="s">
        <v>73</v>
      </c>
      <c r="B26" s="31" t="s">
        <v>74</v>
      </c>
      <c r="C26" s="30" t="s">
        <v>66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R27</f>
        <v>0</v>
      </c>
      <c r="S26" s="25">
        <f t="shared" ref="S26:X26" si="6">S27</f>
        <v>5.2619999999999996</v>
      </c>
      <c r="T26" s="25">
        <f t="shared" si="6"/>
        <v>0</v>
      </c>
      <c r="U26" s="25">
        <f t="shared" si="6"/>
        <v>0</v>
      </c>
      <c r="V26" s="25">
        <f t="shared" si="6"/>
        <v>0</v>
      </c>
      <c r="W26" s="25">
        <f t="shared" si="6"/>
        <v>0</v>
      </c>
      <c r="X26" s="25">
        <f t="shared" si="6"/>
        <v>3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f>AF27</f>
        <v>0</v>
      </c>
      <c r="AG26" s="25">
        <f t="shared" ref="AG26:AL26" si="7">AG27</f>
        <v>5.2619999999999996</v>
      </c>
      <c r="AH26" s="25">
        <f t="shared" si="7"/>
        <v>0</v>
      </c>
      <c r="AI26" s="25">
        <f t="shared" si="7"/>
        <v>0</v>
      </c>
      <c r="AJ26" s="25">
        <f t="shared" si="7"/>
        <v>0</v>
      </c>
      <c r="AK26" s="25">
        <f t="shared" si="7"/>
        <v>0</v>
      </c>
      <c r="AL26" s="25">
        <f t="shared" si="7"/>
        <v>3</v>
      </c>
    </row>
    <row r="27" s="1" customFormat="1" ht="48.75" customHeight="1">
      <c r="A27" s="22" t="s">
        <v>75</v>
      </c>
      <c r="B27" s="26" t="s">
        <v>76</v>
      </c>
      <c r="C27" s="24" t="s">
        <v>66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f>R28+R32+R33</f>
        <v>0</v>
      </c>
      <c r="S27" s="25">
        <f t="shared" ref="S27:X27" si="8">S28+S29+S30+S31+S32+S33</f>
        <v>5.2619999999999996</v>
      </c>
      <c r="T27" s="25">
        <f t="shared" si="8"/>
        <v>0</v>
      </c>
      <c r="U27" s="25">
        <f t="shared" si="8"/>
        <v>0</v>
      </c>
      <c r="V27" s="25">
        <f t="shared" si="8"/>
        <v>0</v>
      </c>
      <c r="W27" s="25">
        <f t="shared" si="8"/>
        <v>0</v>
      </c>
      <c r="X27" s="25">
        <f t="shared" si="8"/>
        <v>3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f>AF28+AF32+AF33</f>
        <v>0</v>
      </c>
      <c r="AG27" s="25">
        <f t="shared" ref="AG27:AL27" si="9">AG28+AG29+AG30+AG31+AG32+AG33</f>
        <v>5.2619999999999996</v>
      </c>
      <c r="AH27" s="25">
        <f t="shared" si="9"/>
        <v>0</v>
      </c>
      <c r="AI27" s="25">
        <f t="shared" si="9"/>
        <v>0</v>
      </c>
      <c r="AJ27" s="25">
        <f t="shared" si="9"/>
        <v>0</v>
      </c>
      <c r="AK27" s="25">
        <f t="shared" si="9"/>
        <v>0</v>
      </c>
      <c r="AL27" s="25">
        <f t="shared" si="9"/>
        <v>3</v>
      </c>
    </row>
    <row r="28" s="1" customFormat="1" ht="44.25" customHeight="1">
      <c r="A28" s="22" t="s">
        <v>75</v>
      </c>
      <c r="B28" s="32" t="s">
        <v>77</v>
      </c>
      <c r="C28" s="24" t="s">
        <v>78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3.5619999999999998</v>
      </c>
      <c r="T28" s="25">
        <v>0</v>
      </c>
      <c r="U28" s="25">
        <v>0</v>
      </c>
      <c r="V28" s="25">
        <v>0</v>
      </c>
      <c r="W28" s="25">
        <v>0</v>
      </c>
      <c r="X28" s="25">
        <v>2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f t="shared" ref="AF28:AF33" si="10">D28+K28+R28+Y28</f>
        <v>0</v>
      </c>
      <c r="AG28" s="25">
        <f t="shared" ref="AG28:AL33" si="11">E28+L28+S28+Z28</f>
        <v>3.5619999999999998</v>
      </c>
      <c r="AH28" s="25">
        <f t="shared" si="11"/>
        <v>0</v>
      </c>
      <c r="AI28" s="25">
        <f t="shared" si="11"/>
        <v>0</v>
      </c>
      <c r="AJ28" s="25">
        <f t="shared" si="11"/>
        <v>0</v>
      </c>
      <c r="AK28" s="25">
        <f t="shared" si="11"/>
        <v>0</v>
      </c>
      <c r="AL28" s="25">
        <f t="shared" si="11"/>
        <v>2</v>
      </c>
    </row>
    <row r="29" s="1" customFormat="1" ht="49.5" customHeight="1">
      <c r="A29" s="22" t="s">
        <v>75</v>
      </c>
      <c r="B29" s="32" t="s">
        <v>79</v>
      </c>
      <c r="C29" s="24" t="s">
        <v>80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1.7</v>
      </c>
      <c r="T29" s="25">
        <v>0</v>
      </c>
      <c r="U29" s="25">
        <v>0</v>
      </c>
      <c r="V29" s="25">
        <v>0</v>
      </c>
      <c r="W29" s="25">
        <v>0</v>
      </c>
      <c r="X29" s="25">
        <v>1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f t="shared" si="10"/>
        <v>0</v>
      </c>
      <c r="AG29" s="25">
        <f t="shared" si="11"/>
        <v>1.7</v>
      </c>
      <c r="AH29" s="25">
        <f t="shared" si="11"/>
        <v>0</v>
      </c>
      <c r="AI29" s="25">
        <f t="shared" si="11"/>
        <v>0</v>
      </c>
      <c r="AJ29" s="25">
        <f t="shared" si="11"/>
        <v>0</v>
      </c>
      <c r="AK29" s="25">
        <f t="shared" si="11"/>
        <v>0</v>
      </c>
      <c r="AL29" s="25">
        <f t="shared" si="11"/>
        <v>1</v>
      </c>
    </row>
    <row r="30" s="1" customFormat="1" ht="61.5" customHeight="1">
      <c r="A30" s="22" t="s">
        <v>75</v>
      </c>
      <c r="B30" s="32" t="s">
        <v>81</v>
      </c>
      <c r="C30" s="24" t="s">
        <v>82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f t="shared" si="10"/>
        <v>0</v>
      </c>
      <c r="AG30" s="25">
        <f t="shared" si="11"/>
        <v>0</v>
      </c>
      <c r="AH30" s="25">
        <f t="shared" si="11"/>
        <v>0</v>
      </c>
      <c r="AI30" s="25">
        <f t="shared" si="11"/>
        <v>0</v>
      </c>
      <c r="AJ30" s="25">
        <f t="shared" si="11"/>
        <v>0</v>
      </c>
      <c r="AK30" s="25">
        <f t="shared" si="11"/>
        <v>0</v>
      </c>
      <c r="AL30" s="25">
        <f t="shared" si="11"/>
        <v>0</v>
      </c>
    </row>
    <row r="31" s="1" customFormat="1" ht="51.75" customHeight="1">
      <c r="A31" s="22" t="s">
        <v>75</v>
      </c>
      <c r="B31" s="32" t="s">
        <v>83</v>
      </c>
      <c r="C31" s="24" t="s">
        <v>84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f t="shared" si="10"/>
        <v>0</v>
      </c>
      <c r="AG31" s="25">
        <f t="shared" si="11"/>
        <v>0</v>
      </c>
      <c r="AH31" s="25">
        <f t="shared" si="11"/>
        <v>0</v>
      </c>
      <c r="AI31" s="25">
        <f t="shared" si="11"/>
        <v>0</v>
      </c>
      <c r="AJ31" s="25">
        <f t="shared" si="11"/>
        <v>0</v>
      </c>
      <c r="AK31" s="25">
        <f t="shared" si="11"/>
        <v>0</v>
      </c>
      <c r="AL31" s="25">
        <f t="shared" si="11"/>
        <v>0</v>
      </c>
    </row>
    <row r="32" s="1" customFormat="1" ht="51" customHeight="1">
      <c r="A32" s="22" t="s">
        <v>75</v>
      </c>
      <c r="B32" s="32" t="s">
        <v>85</v>
      </c>
      <c r="C32" s="24" t="s">
        <v>86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f t="shared" si="10"/>
        <v>0</v>
      </c>
      <c r="AG32" s="25">
        <f t="shared" si="11"/>
        <v>0</v>
      </c>
      <c r="AH32" s="25">
        <f t="shared" si="11"/>
        <v>0</v>
      </c>
      <c r="AI32" s="25">
        <f t="shared" si="11"/>
        <v>0</v>
      </c>
      <c r="AJ32" s="25">
        <f t="shared" si="11"/>
        <v>0</v>
      </c>
      <c r="AK32" s="25">
        <f t="shared" si="11"/>
        <v>0</v>
      </c>
      <c r="AL32" s="25">
        <f t="shared" si="11"/>
        <v>0</v>
      </c>
    </row>
    <row r="33" s="1" customFormat="1" ht="45.75" customHeight="1">
      <c r="A33" s="22" t="s">
        <v>75</v>
      </c>
      <c r="B33" s="32" t="s">
        <v>87</v>
      </c>
      <c r="C33" s="24" t="s">
        <v>88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f t="shared" si="10"/>
        <v>0</v>
      </c>
      <c r="AG33" s="25">
        <f t="shared" si="11"/>
        <v>0</v>
      </c>
      <c r="AH33" s="25">
        <f t="shared" si="11"/>
        <v>0</v>
      </c>
      <c r="AI33" s="25">
        <f t="shared" si="11"/>
        <v>0</v>
      </c>
      <c r="AJ33" s="25">
        <f t="shared" si="11"/>
        <v>0</v>
      </c>
      <c r="AK33" s="25">
        <f t="shared" si="11"/>
        <v>0</v>
      </c>
      <c r="AL33" s="25">
        <f t="shared" si="11"/>
        <v>0</v>
      </c>
    </row>
    <row r="34" s="1" customFormat="1" ht="45" customHeight="1">
      <c r="A34" s="28" t="s">
        <v>89</v>
      </c>
      <c r="B34" s="31" t="s">
        <v>90</v>
      </c>
      <c r="C34" s="30" t="s">
        <v>66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f>Y35</f>
        <v>0</v>
      </c>
      <c r="Z34" s="25">
        <f t="shared" ref="Z34:AE34" si="12">Z35</f>
        <v>6.7000000000000002</v>
      </c>
      <c r="AA34" s="25">
        <f t="shared" si="12"/>
        <v>0</v>
      </c>
      <c r="AB34" s="25">
        <f t="shared" si="12"/>
        <v>0</v>
      </c>
      <c r="AC34" s="25">
        <f t="shared" si="12"/>
        <v>2.1000000000000001</v>
      </c>
      <c r="AD34" s="25">
        <f t="shared" si="12"/>
        <v>0</v>
      </c>
      <c r="AE34" s="25">
        <f t="shared" si="12"/>
        <v>0</v>
      </c>
      <c r="AF34" s="25">
        <f>AF35</f>
        <v>0</v>
      </c>
      <c r="AG34" s="25">
        <f t="shared" ref="AG34:AL34" si="13">AG35</f>
        <v>6.7000000000000002</v>
      </c>
      <c r="AH34" s="25">
        <f t="shared" si="13"/>
        <v>0</v>
      </c>
      <c r="AI34" s="25">
        <f t="shared" si="13"/>
        <v>0</v>
      </c>
      <c r="AJ34" s="25">
        <f t="shared" si="13"/>
        <v>2.1000000000000001</v>
      </c>
      <c r="AK34" s="25">
        <f t="shared" si="13"/>
        <v>0</v>
      </c>
      <c r="AL34" s="25">
        <f t="shared" si="13"/>
        <v>0</v>
      </c>
    </row>
    <row r="35" s="1" customFormat="1" ht="41.25" customHeight="1">
      <c r="A35" s="22" t="s">
        <v>91</v>
      </c>
      <c r="B35" s="26" t="s">
        <v>92</v>
      </c>
      <c r="C35" s="30" t="s">
        <v>66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f>Y36+Y37</f>
        <v>0</v>
      </c>
      <c r="Z35" s="25">
        <f t="shared" ref="Z35:AE35" si="14">Z36+Z37</f>
        <v>6.7000000000000002</v>
      </c>
      <c r="AA35" s="25">
        <f t="shared" si="14"/>
        <v>0</v>
      </c>
      <c r="AB35" s="25">
        <f t="shared" si="14"/>
        <v>0</v>
      </c>
      <c r="AC35" s="25">
        <f t="shared" si="14"/>
        <v>2.1000000000000001</v>
      </c>
      <c r="AD35" s="25">
        <f t="shared" si="14"/>
        <v>0</v>
      </c>
      <c r="AE35" s="25">
        <f t="shared" si="14"/>
        <v>0</v>
      </c>
      <c r="AF35" s="25">
        <f>AF36+AF37</f>
        <v>0</v>
      </c>
      <c r="AG35" s="25">
        <f t="shared" ref="AG35:AL35" si="15">AG36+AG37</f>
        <v>6.7000000000000002</v>
      </c>
      <c r="AH35" s="25">
        <f t="shared" si="15"/>
        <v>0</v>
      </c>
      <c r="AI35" s="25">
        <f t="shared" si="15"/>
        <v>0</v>
      </c>
      <c r="AJ35" s="25">
        <f t="shared" si="15"/>
        <v>2.1000000000000001</v>
      </c>
      <c r="AK35" s="25">
        <f t="shared" si="15"/>
        <v>0</v>
      </c>
      <c r="AL35" s="25">
        <f t="shared" si="15"/>
        <v>0</v>
      </c>
    </row>
    <row r="36" s="1" customFormat="1" ht="34.5" customHeight="1">
      <c r="A36" s="22" t="s">
        <v>91</v>
      </c>
      <c r="B36" s="32" t="s">
        <v>93</v>
      </c>
      <c r="C36" s="24" t="s">
        <v>94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6.7000000000000002</v>
      </c>
      <c r="AA36" s="25">
        <v>0</v>
      </c>
      <c r="AB36" s="25">
        <v>0</v>
      </c>
      <c r="AC36" s="25">
        <v>2.1000000000000001</v>
      </c>
      <c r="AD36" s="25">
        <v>0</v>
      </c>
      <c r="AE36" s="25">
        <v>0</v>
      </c>
      <c r="AF36" s="25">
        <f t="shared" ref="AF36:AF37" si="16">D36+K36+R36+Y36</f>
        <v>0</v>
      </c>
      <c r="AG36" s="25">
        <f t="shared" ref="AG36:AL37" si="17">E36+L36+S36+Z36</f>
        <v>6.7000000000000002</v>
      </c>
      <c r="AH36" s="25">
        <f t="shared" si="17"/>
        <v>0</v>
      </c>
      <c r="AI36" s="25">
        <f t="shared" si="17"/>
        <v>0</v>
      </c>
      <c r="AJ36" s="25">
        <f t="shared" si="17"/>
        <v>2.1000000000000001</v>
      </c>
      <c r="AK36" s="25">
        <f t="shared" si="17"/>
        <v>0</v>
      </c>
      <c r="AL36" s="25">
        <f t="shared" si="17"/>
        <v>0</v>
      </c>
    </row>
    <row r="37" s="1" customFormat="1" ht="38.25" customHeight="1">
      <c r="A37" s="22" t="s">
        <v>91</v>
      </c>
      <c r="B37" s="32" t="s">
        <v>95</v>
      </c>
      <c r="C37" s="24" t="s">
        <v>96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f t="shared" si="16"/>
        <v>0</v>
      </c>
      <c r="AG37" s="25">
        <f t="shared" si="17"/>
        <v>0</v>
      </c>
      <c r="AH37" s="25">
        <f t="shared" si="17"/>
        <v>0</v>
      </c>
      <c r="AI37" s="25">
        <f t="shared" si="17"/>
        <v>0</v>
      </c>
      <c r="AJ37" s="25">
        <f t="shared" si="17"/>
        <v>0</v>
      </c>
      <c r="AK37" s="25">
        <f t="shared" si="17"/>
        <v>0</v>
      </c>
      <c r="AL37" s="25">
        <f t="shared" si="17"/>
        <v>0</v>
      </c>
    </row>
    <row r="38" s="1" customFormat="1" ht="38.25" customHeight="1">
      <c r="A38" s="28" t="s">
        <v>97</v>
      </c>
      <c r="B38" s="31" t="s">
        <v>98</v>
      </c>
      <c r="C38" s="30" t="s">
        <v>66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</row>
    <row r="39" s="1" customFormat="1" ht="38.25" customHeight="1">
      <c r="A39" s="22" t="s">
        <v>99</v>
      </c>
      <c r="B39" s="26" t="s">
        <v>100</v>
      </c>
      <c r="C39" s="24" t="s">
        <v>66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</row>
    <row r="40" s="1" customFormat="1" ht="38.25" customHeight="1">
      <c r="A40" s="22" t="s">
        <v>99</v>
      </c>
      <c r="B40" s="33" t="s">
        <v>101</v>
      </c>
      <c r="C40" s="24" t="s">
        <v>102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</row>
    <row r="41" s="1" customFormat="1" ht="38.25" customHeight="1">
      <c r="A41" s="22" t="s">
        <v>103</v>
      </c>
      <c r="B41" s="26" t="s">
        <v>104</v>
      </c>
      <c r="C41" s="24" t="s">
        <v>66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</row>
    <row r="42" s="1" customFormat="1" ht="38.25" customHeight="1">
      <c r="A42" s="22" t="s">
        <v>103</v>
      </c>
      <c r="B42" s="33" t="s">
        <v>105</v>
      </c>
      <c r="C42" s="24" t="s">
        <v>106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</row>
    <row r="43" s="1" customFormat="1" ht="38.25" customHeight="1">
      <c r="A43" s="22" t="s">
        <v>107</v>
      </c>
      <c r="B43" s="26" t="s">
        <v>108</v>
      </c>
      <c r="C43" s="24" t="s">
        <v>66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</row>
    <row r="44" s="1" customFormat="1" ht="38.25" customHeight="1">
      <c r="A44" s="22" t="s">
        <v>107</v>
      </c>
      <c r="B44" s="33" t="s">
        <v>109</v>
      </c>
      <c r="C44" s="24" t="s">
        <v>110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</row>
    <row r="45" s="1" customFormat="1" ht="38.25" customHeight="1">
      <c r="A45" s="22" t="s">
        <v>111</v>
      </c>
      <c r="B45" s="26" t="s">
        <v>112</v>
      </c>
      <c r="C45" s="24" t="s">
        <v>66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</row>
    <row r="46" s="1" customFormat="1" ht="38.25" customHeight="1">
      <c r="A46" s="22" t="s">
        <v>111</v>
      </c>
      <c r="B46" s="33" t="s">
        <v>113</v>
      </c>
      <c r="C46" s="24" t="s">
        <v>114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</row>
    <row r="47" s="1" customFormat="1" ht="76.5" customHeight="1">
      <c r="A47" s="28" t="s">
        <v>115</v>
      </c>
      <c r="B47" s="31" t="s">
        <v>116</v>
      </c>
      <c r="C47" s="30" t="s">
        <v>66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f>Y48</f>
        <v>0</v>
      </c>
      <c r="Z47" s="25">
        <f t="shared" ref="Z47:AE47" si="18">Z48</f>
        <v>3.6000000000000001</v>
      </c>
      <c r="AA47" s="25">
        <f t="shared" si="18"/>
        <v>0</v>
      </c>
      <c r="AB47" s="25">
        <f t="shared" si="18"/>
        <v>0</v>
      </c>
      <c r="AC47" s="25">
        <f t="shared" si="18"/>
        <v>0</v>
      </c>
      <c r="AD47" s="25">
        <f t="shared" si="18"/>
        <v>0</v>
      </c>
      <c r="AE47" s="25">
        <f t="shared" si="18"/>
        <v>3</v>
      </c>
      <c r="AF47" s="25">
        <f>AF48</f>
        <v>0</v>
      </c>
      <c r="AG47" s="25">
        <f t="shared" ref="AG47:AL47" si="19">AG48</f>
        <v>3.6000000000000001</v>
      </c>
      <c r="AH47" s="25">
        <f t="shared" si="19"/>
        <v>0</v>
      </c>
      <c r="AI47" s="25">
        <f t="shared" si="19"/>
        <v>0</v>
      </c>
      <c r="AJ47" s="25">
        <f t="shared" si="19"/>
        <v>0</v>
      </c>
      <c r="AK47" s="25">
        <f t="shared" si="19"/>
        <v>0</v>
      </c>
      <c r="AL47" s="25">
        <f t="shared" si="19"/>
        <v>3</v>
      </c>
    </row>
    <row r="48" s="1" customFormat="1" ht="33.75" customHeight="1">
      <c r="A48" s="22" t="s">
        <v>117</v>
      </c>
      <c r="B48" s="26" t="s">
        <v>118</v>
      </c>
      <c r="C48" s="24" t="s">
        <v>66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f t="shared" ref="Y48:AL48" si="20">Y49+Y51</f>
        <v>0</v>
      </c>
      <c r="Z48" s="25">
        <f t="shared" si="20"/>
        <v>3.6000000000000001</v>
      </c>
      <c r="AA48" s="25">
        <f t="shared" si="20"/>
        <v>0</v>
      </c>
      <c r="AB48" s="25">
        <f t="shared" si="20"/>
        <v>0</v>
      </c>
      <c r="AC48" s="25">
        <f t="shared" si="20"/>
        <v>0</v>
      </c>
      <c r="AD48" s="25">
        <f t="shared" si="20"/>
        <v>0</v>
      </c>
      <c r="AE48" s="25">
        <f t="shared" si="20"/>
        <v>3</v>
      </c>
      <c r="AF48" s="25">
        <f t="shared" si="20"/>
        <v>0</v>
      </c>
      <c r="AG48" s="25">
        <f t="shared" si="20"/>
        <v>3.6000000000000001</v>
      </c>
      <c r="AH48" s="25">
        <f t="shared" si="20"/>
        <v>0</v>
      </c>
      <c r="AI48" s="25">
        <f t="shared" si="20"/>
        <v>0</v>
      </c>
      <c r="AJ48" s="25">
        <f t="shared" si="20"/>
        <v>0</v>
      </c>
      <c r="AK48" s="25">
        <f t="shared" si="20"/>
        <v>0</v>
      </c>
      <c r="AL48" s="25">
        <f t="shared" si="20"/>
        <v>3</v>
      </c>
    </row>
    <row r="49" s="1" customFormat="1" ht="64.5" customHeight="1">
      <c r="A49" s="22" t="s">
        <v>117</v>
      </c>
      <c r="B49" s="32" t="s">
        <v>119</v>
      </c>
      <c r="C49" s="24" t="s">
        <v>120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3.1000000000000001</v>
      </c>
      <c r="AA49" s="25">
        <v>0</v>
      </c>
      <c r="AB49" s="25">
        <v>0</v>
      </c>
      <c r="AC49" s="25">
        <v>0</v>
      </c>
      <c r="AD49" s="25">
        <v>0</v>
      </c>
      <c r="AE49" s="25">
        <v>1</v>
      </c>
      <c r="AF49" s="25">
        <f>D49+K49+R49+Y49</f>
        <v>0</v>
      </c>
      <c r="AG49" s="25">
        <f t="shared" ref="AG49:AL51" si="21">E49+L49+S49+Z49</f>
        <v>3.1000000000000001</v>
      </c>
      <c r="AH49" s="25">
        <f t="shared" si="21"/>
        <v>0</v>
      </c>
      <c r="AI49" s="25">
        <f t="shared" si="21"/>
        <v>0</v>
      </c>
      <c r="AJ49" s="25">
        <f t="shared" si="21"/>
        <v>0</v>
      </c>
      <c r="AK49" s="25">
        <f t="shared" si="21"/>
        <v>0</v>
      </c>
      <c r="AL49" s="25">
        <f t="shared" si="21"/>
        <v>1</v>
      </c>
    </row>
    <row r="50" s="1" customFormat="1" ht="64.5" customHeight="1">
      <c r="A50" s="22" t="s">
        <v>117</v>
      </c>
      <c r="B50" s="32" t="s">
        <v>121</v>
      </c>
      <c r="C50" s="24" t="s">
        <v>122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</row>
    <row r="51" s="1" customFormat="1" ht="46.5" customHeight="1">
      <c r="A51" s="22" t="s">
        <v>117</v>
      </c>
      <c r="B51" s="32" t="s">
        <v>123</v>
      </c>
      <c r="C51" s="24" t="s">
        <v>124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0.5</v>
      </c>
      <c r="AA51" s="25">
        <v>0</v>
      </c>
      <c r="AB51" s="25">
        <v>0</v>
      </c>
      <c r="AC51" s="25">
        <v>0</v>
      </c>
      <c r="AD51" s="25">
        <v>0</v>
      </c>
      <c r="AE51" s="25">
        <v>2</v>
      </c>
      <c r="AF51" s="25">
        <f>D51+K51+R51+Y51</f>
        <v>0</v>
      </c>
      <c r="AG51" s="25">
        <f t="shared" si="21"/>
        <v>0.5</v>
      </c>
      <c r="AH51" s="25">
        <f t="shared" si="21"/>
        <v>0</v>
      </c>
      <c r="AI51" s="25">
        <f t="shared" si="21"/>
        <v>0</v>
      </c>
      <c r="AJ51" s="25">
        <f t="shared" si="21"/>
        <v>0</v>
      </c>
      <c r="AK51" s="25">
        <f t="shared" si="21"/>
        <v>0</v>
      </c>
      <c r="AL51" s="25">
        <f t="shared" si="21"/>
        <v>2</v>
      </c>
    </row>
    <row r="52" s="1" customFormat="1">
      <c r="A52" s="34"/>
    </row>
    <row r="53" s="1" customFormat="1"/>
    <row r="54" s="1" customFormat="1"/>
    <row r="55" s="1" customFormat="1"/>
    <row r="56" s="1" customFormat="1"/>
    <row r="57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2.75">
      <c r="A78" s="1"/>
    </row>
  </sheetData>
  <mergeCells count="27">
    <mergeCell ref="AG1:AL1"/>
    <mergeCell ref="AG2:AL2"/>
    <mergeCell ref="AG3:AL3"/>
    <mergeCell ref="AG4:AL4"/>
    <mergeCell ref="AG5:AL5"/>
    <mergeCell ref="A6:AL6"/>
    <mergeCell ref="A7:AL7"/>
    <mergeCell ref="A9:AL9"/>
    <mergeCell ref="A10:AL10"/>
    <mergeCell ref="A12:AL12"/>
    <mergeCell ref="C14:AD14"/>
    <mergeCell ref="A15:AL15"/>
    <mergeCell ref="A16:AL16"/>
    <mergeCell ref="A17:A20"/>
    <mergeCell ref="B17:B20"/>
    <mergeCell ref="C17:C20"/>
    <mergeCell ref="D17:AL17"/>
    <mergeCell ref="D18:J18"/>
    <mergeCell ref="K18:Q18"/>
    <mergeCell ref="R18:X18"/>
    <mergeCell ref="Y18:AE18"/>
    <mergeCell ref="AF18:AL18"/>
    <mergeCell ref="E19:J19"/>
    <mergeCell ref="L19:Q19"/>
    <mergeCell ref="S19:X19"/>
    <mergeCell ref="Z19:AE19"/>
    <mergeCell ref="AG19:AL19"/>
  </mergeCells>
  <printOptions headings="0" gridLines="0"/>
  <pageMargins left="0.21000000000000002" right="0.16" top="0.17000000000000001" bottom="0.17000000000000001" header="0.17000000000000001" footer="0.17000000000000001"/>
  <pageSetup paperSize="8" scale="52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ГУП "УЭВ СО РАН"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kondratenko</dc:creator>
  <cp:revision>1</cp:revision>
  <dcterms:created xsi:type="dcterms:W3CDTF">2017-04-12T09:43:00Z</dcterms:created>
  <dcterms:modified xsi:type="dcterms:W3CDTF">2023-07-05T08:30:22Z</dcterms:modified>
  <cp:version>786432</cp:version>
</cp:coreProperties>
</file>