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4" sheetId="1" state="visible" r:id="rId1"/>
  </sheets>
  <calcPr/>
</workbook>
</file>

<file path=xl/sharedStrings.xml><?xml version="1.0" encoding="utf-8"?>
<sst xmlns="http://schemas.openxmlformats.org/spreadsheetml/2006/main" count="197" uniqueCount="197">
  <si>
    <t xml:space="preserve">Приложение 4</t>
  </si>
  <si>
    <t xml:space="preserve">к приазу МЖКХиЭ НСО</t>
  </si>
  <si>
    <t xml:space="preserve">Форма 4. План ввода основных средств</t>
  </si>
  <si>
    <t xml:space="preserve">от 28.06.2023 № 81-нпа</t>
  </si>
  <si>
    <t xml:space="preserve">Инвестиционная программа Федеральное государственное унитарное предприятие "Управление энергетики и водоснабжения" (ФГУП "УЭВ")</t>
  </si>
  <si>
    <t xml:space="preserve">                                                         полное наименование субъекта электроэнергетики</t>
  </si>
  <si>
    <t xml:space="preserve">Год раскрытия информации: 2023 год</t>
  </si>
  <si>
    <t xml:space="preserve">Утвержденные плановые значения показателей приведены в соответствии Приказом МЖКХиЭ НСО №134 от 12.07.2019 г. Об утверждении инвестиционной программы ФГУП "УЭВ" "Развитие системы электроснабжения Советского района (Академгородок) г.Новосибирска на период 2020-2024 годы", приказ МЖКХиЭ НСО №121 от 06.07.2021 г. "Об утверждении корректировки Инвестиционной программы ФГУП "УЭВ" на 2021 год", приказ МЖКХиЭ НСО №234 от 09.12.2021 г. "Об утверждении корректировки Инвестиционной программы ФГУП "УЭВ" на 2022 год", приказ МЖКХиЭ НСО №110 от 8.07.2022 г.  "Об утверждении корректировки Инвестиционной программы ФГУП "УЭВ" на 2022 год".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</si>
  <si>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</si>
  <si>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Номер группы инвести-ционных проектов</t>
  </si>
  <si>
    <t xml:space="preserve">  Наименование инвестиционного проекта (группы инвестиционных проектов)</t>
  </si>
  <si>
    <t xml:space="preserve">Идентифика-тор инвестицион-ного проекта</t>
  </si>
  <si>
    <t xml:space="preserve">Первоначальная стоимость принимаемых к учету основных средств и нематериальных активов, млн рублей (без НДС)</t>
  </si>
  <si>
    <t xml:space="preserve">Принятие основных средств и нематериальных активов к бухгалтерскому учету в  2019 году</t>
  </si>
  <si>
    <t xml:space="preserve">Принятие основных средств и нематериальных активов к бухгалтерскому учету</t>
  </si>
  <si>
    <t xml:space="preserve">Краткое обоснование  корректировки утвержденного плана</t>
  </si>
  <si>
    <t xml:space="preserve">2020 год</t>
  </si>
  <si>
    <t xml:space="preserve">2021 год </t>
  </si>
  <si>
    <t xml:space="preserve">2022 год</t>
  </si>
  <si>
    <t xml:space="preserve">2023 год</t>
  </si>
  <si>
    <t xml:space="preserve">2024 год </t>
  </si>
  <si>
    <t xml:space="preserve">Итого за период реализации инвестиционной программы</t>
  </si>
  <si>
    <t>План</t>
  </si>
  <si>
    <t xml:space="preserve">Факт </t>
  </si>
  <si>
    <t xml:space="preserve">Утвержденный План</t>
  </si>
  <si>
    <t>Факт</t>
  </si>
  <si>
    <t xml:space="preserve">Предложения по корректировки Утвержденного плана</t>
  </si>
  <si>
    <t xml:space="preserve">Предложение по корректировке утвержденного плана</t>
  </si>
  <si>
    <t xml:space="preserve">План </t>
  </si>
  <si>
    <t xml:space="preserve">нематериальные активы</t>
  </si>
  <si>
    <t xml:space="preserve">основные средства</t>
  </si>
  <si>
    <t xml:space="preserve">млн рублей (без НДС)</t>
  </si>
  <si>
    <t>МВ×А</t>
  </si>
  <si>
    <t>Мвар</t>
  </si>
  <si>
    <t xml:space="preserve">км ЛЭП</t>
  </si>
  <si>
    <t>МВт</t>
  </si>
  <si>
    <t>Комплект</t>
  </si>
  <si>
    <t>Другое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</si>
  <si>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</si>
  <si>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</si>
  <si>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</si>
  <si>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</si>
  <si>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</si>
  <si>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</si>
  <si>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</si>
  <si>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</si>
  <si>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</si>
  <si>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</si>
  <si>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</si>
  <si>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</si>
  <si>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</si>
  <si>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</si>
  <si>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</si>
  <si>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</si>
  <si>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</si>
  <si>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</si>
  <si>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</si>
  <si>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</si>
  <si>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</si>
  <si>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</si>
  <si>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</si>
  <si>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</si>
  <si>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</si>
  <si>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</si>
  <si>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</si>
  <si>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</si>
  <si>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</si>
  <si>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</si>
  <si>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</si>
  <si>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</si>
  <si>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</si>
  <si>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</si>
  <si>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</si>
  <si>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</si>
  <si>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</si>
  <si>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</si>
  <si>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</si>
  <si>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</si>
  <si>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</si>
  <si>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</si>
  <si>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</si>
  <si>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</si>
  <si>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</si>
  <si>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</si>
  <si>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</si>
  <si>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</si>
  <si>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</si>
  <si>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</si>
  <si>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</si>
  <si>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</si>
  <si>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</si>
  <si>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</si>
  <si>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</si>
  <si>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</si>
  <si>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7.7.1</t>
  </si>
  <si>
    <t>7.7.2</t>
  </si>
  <si>
    <t>7.7.3</t>
  </si>
  <si>
    <t>7.7.4</t>
  </si>
  <si>
    <t>7.7.5</t>
  </si>
  <si>
    <t>7.7.6</t>
  </si>
  <si>
    <t>7.7.7</t>
  </si>
  <si>
    <t>7.8.1</t>
  </si>
  <si>
    <t>7.8.2</t>
  </si>
  <si>
    <t>7.8.3</t>
  </si>
  <si>
    <t>7.8.4</t>
  </si>
  <si>
    <t>7.8.5</t>
  </si>
  <si>
    <t>7.8.6</t>
  </si>
  <si>
    <t>7.8.7</t>
  </si>
  <si>
    <t>7.9.1</t>
  </si>
  <si>
    <t>7.9.3</t>
  </si>
  <si>
    <t>7.9.4</t>
  </si>
  <si>
    <t>7.9.5</t>
  </si>
  <si>
    <t>7.9.6</t>
  </si>
  <si>
    <t>7.9.7</t>
  </si>
  <si>
    <t>7.10.1</t>
  </si>
  <si>
    <t>7.10.2</t>
  </si>
  <si>
    <t>7.10.3</t>
  </si>
  <si>
    <t>7.10.4</t>
  </si>
  <si>
    <t>7.10.5</t>
  </si>
  <si>
    <t>7.10.6</t>
  </si>
  <si>
    <t>7.10.7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</si>
  <si>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</si>
  <si>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</si>
  <si>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</si>
  <si>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</si>
  <si>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</si>
  <si>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</si>
  <si>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</si>
  <si>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</si>
  <si>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</si>
  <si>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</si>
  <si>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</si>
  <si>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</si>
  <si>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</si>
  <si>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</si>
  <si>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9</t>
  </si>
  <si>
    <t>0</t>
  </si>
  <si>
    <t xml:space="preserve">ВСЕГО по инвестиционной программе, в том числе:</t>
  </si>
  <si>
    <t>Г</t>
  </si>
  <si>
    <t>0.2</t>
  </si>
  <si>
    <t xml:space="preserve">Реконструкция, модернизация, техническое перевооружение, всего</t>
  </si>
  <si>
    <t>1</t>
  </si>
  <si>
    <t xml:space="preserve">Новосибирская область</t>
  </si>
  <si>
    <t>1.2.</t>
  </si>
  <si>
    <t xml:space="preserve">Реконструкция, модернизация, техническое перевооружение всего, в том числе:</t>
  </si>
  <si>
    <t>1.2.1</t>
  </si>
  <si>
    <t xml:space="preserve"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</si>
  <si>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</si>
  <si>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 xml:space="preserve">Реконструкция трансформаторных и иных подстанций, всего, в том числе:</t>
  </si>
  <si>
    <t xml:space="preserve">Реконструкция оборудования ПС "Научная" - замена токоограничивающих реакторов (5 шт.)</t>
  </si>
  <si>
    <t>J_2.3.6.1ПН</t>
  </si>
  <si>
    <t xml:space="preserve">Реконструкция оборудования ПС "Научная" - замена разрядников РВС-110 кВ на полимерные (4 компл.)</t>
  </si>
  <si>
    <t>J_2.3.6.2ПН</t>
  </si>
  <si>
    <t xml:space="preserve">Реконструкция оборудования ПС "Научная" - замена опорно-стержневых форфоровых изоляторов 110 кВ на полимерные (8 компл.)</t>
  </si>
  <si>
    <t>J_2.3.6.3ПН</t>
  </si>
  <si>
    <t xml:space="preserve">Реконструкция оборудования ПС "Научная" - замена масляных выключателей 110 кВ на элегазовые (3 шт.)</t>
  </si>
  <si>
    <t>J_2.3.6.4ПН</t>
  </si>
  <si>
    <t xml:space="preserve">Реконструкция оборудования ПС "Шлюзовая" - замена ячеек ЗРУ-10 кВ.</t>
  </si>
  <si>
    <t>J_2.3.6ПШ</t>
  </si>
  <si>
    <t xml:space="preserve">Реконструкция распределительных пунктов 10 кВ (замена МВ на ВВ)</t>
  </si>
  <si>
    <t>J_2.3.8</t>
  </si>
  <si>
    <t>1.2.2</t>
  </si>
  <si>
    <t xml:space="preserve">Реконструкция, модернизация, техническое перевооружение линий электропередачи, всего, в том числе:</t>
  </si>
  <si>
    <t>1.2.2.1</t>
  </si>
  <si>
    <t xml:space="preserve">Реконструкция линий электропередачи, всего, в том числе:</t>
  </si>
  <si>
    <t xml:space="preserve">Реконструкция кабельных линий  10 кВ   от ПС "Научная" </t>
  </si>
  <si>
    <t>J_2.3.5ПН</t>
  </si>
  <si>
    <t xml:space="preserve">Реконструкция кабельных линий  10 кВ  от ПС "Сосновка"  </t>
  </si>
  <si>
    <t>J_2.3.5ПС</t>
  </si>
  <si>
    <t>1.2.3</t>
  </si>
  <si>
    <t xml:space="preserve">Развитие и модернизация учета электрической энергии (мощности), всего, в том числе:</t>
  </si>
  <si>
    <t>1.2.3.1</t>
  </si>
  <si>
    <t xml:space="preserve">Установка приборов учета, класс напряжения 0,22 (0,4) кВ, всего, в том числе:</t>
  </si>
  <si>
    <t xml:space="preserve">Установка приборов учета потребителям в сетях 0,4 кВ ФГУП "УЭВ"</t>
  </si>
  <si>
    <t>J_2.УЧЕТ.НВ</t>
  </si>
  <si>
    <t>1.2.3.2</t>
  </si>
  <si>
    <t xml:space="preserve">Установка приборов учета, класс напряжения 6 (10) кВ, всего, в том числе:</t>
  </si>
  <si>
    <t xml:space="preserve">Установка приборов учета потребителям в сетях 10 кВ ФГУП "УЭВ"</t>
  </si>
  <si>
    <t>J_УЧЕТ.ВВ</t>
  </si>
  <si>
    <t>1.2.3.5</t>
  </si>
  <si>
    <t xml:space="preserve">Включение приборов учета в систему сбора и передачи данных, класс напряжения 0,22 (0,4) кВ, всего, в том числе:</t>
  </si>
  <si>
    <t xml:space="preserve">Включение приборов учета потребителей 0,4 кВ в систему сбора и передачи данных</t>
  </si>
  <si>
    <t>J_2.МОДЕМ.НВ</t>
  </si>
  <si>
    <t>1.2.3.6</t>
  </si>
  <si>
    <t xml:space="preserve">Включение приборов учета в систему сбора и передачи данных, класс напряжения 6 (10) кВ, всего, в том числе:</t>
  </si>
  <si>
    <t xml:space="preserve">Включение приборов учета потребителей 10 кВ в систему сбора и передачу данных</t>
  </si>
  <si>
    <t>J_2.МОДЕМ.ВВ</t>
  </si>
  <si>
    <t>1.2.4</t>
  </si>
  <si>
    <t xml:space="preserve">Реконструкция, модернизация, техническое перевооружение прочих объектов основных средств, всего, в том числе:</t>
  </si>
  <si>
    <t>1.2.4.1</t>
  </si>
  <si>
    <t xml:space="preserve">Реконструкция прочих объектов основных средств, всего, в том числе:</t>
  </si>
  <si>
    <t xml:space="preserve">Реконструкция СОТИАССО(система обмена технологической информации с автоматизированной системой Системного оператора ) ПС "Научная"</t>
  </si>
  <si>
    <t>J_2.СОТИАССО.ПН</t>
  </si>
  <si>
    <t xml:space="preserve">Реконструкция СОТИАССО(система обмена технологической информации с автоматизированной системой Системного оператора ) ПС "Шлюзовая"</t>
  </si>
  <si>
    <t>J_2.СОТИАССО.ПШ</t>
  </si>
  <si>
    <t xml:space="preserve">Реконструкция системы диспетчеризации распределительных пунктов 10 кВ</t>
  </si>
  <si>
    <t>J_2.ТМ.РП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</si>
</sst>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32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2.000000"/>
      <name val="Times New Roman"/>
    </font>
    <font>
      <sz val="11.000000"/>
      <color indexed="64"/>
      <name val="SimSun"/>
    </font>
    <font>
      <sz val="11.000000"/>
      <color indexed="64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4.000000"/>
      <name val="Times New Roman"/>
    </font>
    <font>
      <sz val="12.000000"/>
      <name val="Arial Cyr"/>
    </font>
    <font>
      <b/>
      <sz val="12.000000"/>
      <color indexed="64"/>
      <name val="Times New Roman"/>
    </font>
    <font>
      <b/>
      <sz val="12.000000"/>
      <name val="Times New Roman"/>
    </font>
    <font>
      <sz val="14.000000"/>
      <color indexed="64"/>
      <name val="Times New Roman"/>
    </font>
    <font>
      <b/>
      <sz val="14.000000"/>
      <color indexed="64"/>
      <name val="Times New Roman"/>
    </font>
    <font>
      <sz val="12.000000"/>
      <color indexed="64"/>
      <name val="Times New Roman"/>
    </font>
    <font>
      <sz val="10.000000"/>
      <name val="Times New Roman"/>
    </font>
    <font>
      <b/>
      <sz val="10.000000"/>
      <name val="Arial Cyr"/>
    </font>
    <font>
      <b/>
      <sz val="10.000000"/>
      <name val="Times New Roman"/>
    </font>
    <font>
      <sz val="8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2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3" fillId="0" borderId="0" numFmtId="0" applyNumberFormat="1" applyFont="1" applyFill="1" applyBorder="1"/>
    <xf fontId="16" fillId="30" borderId="0" numFmtId="0" applyNumberFormat="1" applyFont="1" applyFill="1" applyBorder="1"/>
    <xf fontId="17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0" fillId="32" borderId="0" numFmtId="0" applyNumberFormat="1" applyFont="1" applyFill="1" applyBorder="1"/>
  </cellStyleXfs>
  <cellXfs count="88">
    <xf fontId="0" fillId="0" borderId="0" numFmtId="0" xfId="0"/>
    <xf fontId="0" fillId="33" borderId="0" numFmtId="0" xfId="0" applyFill="1"/>
    <xf fontId="0" fillId="0" borderId="0" numFmtId="0" xfId="0"/>
    <xf fontId="13" fillId="0" borderId="0" numFmtId="0" xfId="0" applyFont="1"/>
    <xf fontId="13" fillId="33" borderId="0" numFmtId="0" xfId="0" applyFont="1" applyFill="1"/>
    <xf fontId="21" fillId="0" borderId="0" numFmtId="0" xfId="39" applyFont="1" applyAlignment="1">
      <alignment horizontal="right" vertical="center"/>
    </xf>
    <xf fontId="22" fillId="0" borderId="0" numFmtId="0" xfId="0" applyFont="1"/>
    <xf fontId="21" fillId="0" borderId="0" numFmtId="0" xfId="39" applyFont="1" applyAlignment="1">
      <alignment horizontal="right"/>
    </xf>
    <xf fontId="23" fillId="0" borderId="0" numFmtId="0" xfId="40" applyFont="1" applyAlignment="1">
      <alignment horizontal="center"/>
    </xf>
    <xf fontId="24" fillId="0" borderId="0" numFmtId="0" xfId="0" applyFont="1" applyAlignment="1">
      <alignment horizontal="center"/>
    </xf>
    <xf fontId="25" fillId="0" borderId="0" numFmtId="0" xfId="42" applyFont="1" applyAlignment="1">
      <alignment horizontal="center" vertical="center"/>
    </xf>
    <xf fontId="26" fillId="0" borderId="0" numFmtId="0" xfId="42" applyFont="1" applyAlignment="1">
      <alignment vertical="center"/>
    </xf>
    <xf fontId="27" fillId="0" borderId="0" numFmtId="0" xfId="42" applyFont="1" applyAlignment="1">
      <alignment horizontal="center" vertical="top"/>
    </xf>
    <xf fontId="27" fillId="0" borderId="0" numFmtId="0" xfId="42" applyFont="1" applyAlignment="1">
      <alignment vertical="top"/>
    </xf>
    <xf fontId="13" fillId="0" borderId="0" numFmtId="0" xfId="0" applyFont="1" applyAlignment="1">
      <alignment horizontal="center"/>
    </xf>
    <xf fontId="24" fillId="0" borderId="0" numFmtId="0" xfId="0" applyFont="1"/>
    <xf fontId="23" fillId="0" borderId="0" numFmtId="0" xfId="40" applyFont="1"/>
    <xf fontId="13" fillId="0" borderId="0" numFmtId="0" xfId="0" applyFont="1" applyAlignment="1">
      <alignment horizontal="right"/>
    </xf>
    <xf fontId="27" fillId="0" borderId="0" numFmtId="0" xfId="41" applyFont="1" applyAlignment="1">
      <alignment horizontal="center" vertical="center"/>
    </xf>
    <xf fontId="27" fillId="0" borderId="0" numFmtId="0" xfId="41" applyFont="1" applyAlignment="1">
      <alignment horizontal="center" vertical="center" wrapText="1"/>
    </xf>
    <xf fontId="21" fillId="0" borderId="0" numFmtId="0" xfId="0" applyFont="1" applyAlignment="1">
      <alignment horizontal="center" vertical="center"/>
    </xf>
    <xf fontId="21" fillId="33" borderId="0" numFmtId="0" xfId="0" applyFont="1" applyFill="1" applyAlignment="1">
      <alignment horizontal="center" vertical="center"/>
    </xf>
    <xf fontId="13" fillId="0" borderId="0" numFmtId="0" xfId="0" applyFont="1" applyAlignment="1">
      <alignment horizontal="center" wrapText="1"/>
    </xf>
    <xf fontId="21" fillId="0" borderId="0" numFmtId="0" xfId="0" applyFont="1" applyAlignment="1">
      <alignment vertical="center"/>
    </xf>
    <xf fontId="13" fillId="0" borderId="0" numFmtId="0" xfId="0" applyFont="1" applyAlignment="1">
      <alignment horizontal="center" vertical="center"/>
    </xf>
    <xf fontId="13" fillId="0" borderId="0" numFmtId="0" xfId="0" applyFont="1" applyAlignment="1">
      <alignment vertical="center"/>
    </xf>
    <xf fontId="24" fillId="0" borderId="10" numFmtId="0" xfId="43" applyFont="1" applyBorder="1" applyAlignment="1">
      <alignment horizontal="center"/>
    </xf>
    <xf fontId="24" fillId="0" borderId="0" numFmtId="0" xfId="43" applyFont="1" applyAlignment="1">
      <alignment horizontal="center"/>
    </xf>
    <xf fontId="24" fillId="0" borderId="0" numFmtId="0" xfId="43" applyFont="1"/>
    <xf fontId="27" fillId="0" borderId="11" numFmtId="0" xfId="41" applyFont="1" applyBorder="1" applyAlignment="1">
      <alignment horizontal="center" vertical="center" wrapText="1"/>
    </xf>
    <xf fontId="13" fillId="0" borderId="12" numFmtId="0" xfId="41" applyFont="1" applyBorder="1" applyAlignment="1">
      <alignment horizontal="center" vertical="center" wrapText="1"/>
    </xf>
    <xf fontId="13" fillId="0" borderId="13" numFmtId="0" xfId="41" applyFont="1" applyBorder="1" applyAlignment="1">
      <alignment horizontal="center" vertical="center"/>
    </xf>
    <xf fontId="13" fillId="0" borderId="14" numFmtId="0" xfId="41" applyFont="1" applyBorder="1" applyAlignment="1">
      <alignment horizontal="center" vertical="center"/>
    </xf>
    <xf fontId="13" fillId="0" borderId="15" numFmtId="0" xfId="41" applyFont="1" applyBorder="1" applyAlignment="1">
      <alignment horizontal="center" vertical="center"/>
    </xf>
    <xf fontId="27" fillId="0" borderId="12" numFmtId="0" xfId="41" applyFont="1" applyBorder="1" applyAlignment="1">
      <alignment horizontal="center" vertical="center"/>
    </xf>
    <xf fontId="27" fillId="0" borderId="16" numFmtId="0" xfId="41" applyFont="1" applyBorder="1" applyAlignment="1">
      <alignment horizontal="center" vertical="center" wrapText="1"/>
    </xf>
    <xf fontId="13" fillId="0" borderId="17" numFmtId="0" xfId="41" applyFont="1" applyBorder="1" applyAlignment="1">
      <alignment horizontal="center" vertical="center"/>
    </xf>
    <xf fontId="13" fillId="0" borderId="10" numFmtId="0" xfId="41" applyFont="1" applyBorder="1" applyAlignment="1">
      <alignment horizontal="center" vertical="center"/>
    </xf>
    <xf fontId="13" fillId="0" borderId="18" numFmtId="0" xfId="41" applyFont="1" applyBorder="1" applyAlignment="1">
      <alignment horizontal="center" vertical="center"/>
    </xf>
    <xf fontId="27" fillId="0" borderId="19" numFmtId="0" xfId="41" applyFont="1" applyBorder="1" applyAlignment="1">
      <alignment horizontal="center" vertical="center"/>
    </xf>
    <xf fontId="27" fillId="0" borderId="20" numFmtId="0" xfId="41" applyFont="1" applyBorder="1" applyAlignment="1">
      <alignment horizontal="center" vertical="center"/>
    </xf>
    <xf fontId="27" fillId="0" borderId="21" numFmtId="0" xfId="41" applyFont="1" applyBorder="1" applyAlignment="1">
      <alignment horizontal="center" vertical="center"/>
    </xf>
    <xf fontId="13" fillId="0" borderId="19" numFmtId="0" xfId="0" applyFont="1" applyBorder="1" applyAlignment="1">
      <alignment horizontal="center" vertical="center"/>
    </xf>
    <xf fontId="13" fillId="0" borderId="20" numFmtId="0" xfId="0" applyFont="1" applyBorder="1" applyAlignment="1">
      <alignment horizontal="center" vertical="center"/>
    </xf>
    <xf fontId="13" fillId="0" borderId="21" numFmtId="0" xfId="0" applyFont="1" applyBorder="1" applyAlignment="1">
      <alignment horizontal="center" vertical="center"/>
    </xf>
    <xf fontId="13" fillId="0" borderId="19" numFmtId="0" xfId="41" applyFont="1" applyBorder="1" applyAlignment="1">
      <alignment horizontal="center" vertical="center"/>
    </xf>
    <xf fontId="13" fillId="0" borderId="20" numFmtId="0" xfId="41" applyFont="1" applyBorder="1" applyAlignment="1">
      <alignment horizontal="center" vertical="center"/>
    </xf>
    <xf fontId="13" fillId="0" borderId="19" numFmtId="0" xfId="41" applyFont="1" applyBorder="1" applyAlignment="1">
      <alignment horizontal="center" vertical="center" wrapText="1"/>
    </xf>
    <xf fontId="13" fillId="0" borderId="20" numFmtId="0" xfId="41" applyFont="1" applyBorder="1" applyAlignment="1">
      <alignment horizontal="center" vertical="center" wrapText="1"/>
    </xf>
    <xf fontId="13" fillId="0" borderId="21" numFmtId="0" xfId="41" applyFont="1" applyBorder="1" applyAlignment="1">
      <alignment horizontal="center" vertical="center" wrapText="1"/>
    </xf>
    <xf fontId="27" fillId="0" borderId="19" numFmtId="0" xfId="41" applyFont="1" applyBorder="1" applyAlignment="1">
      <alignment horizontal="center" vertical="center" wrapText="1"/>
    </xf>
    <xf fontId="27" fillId="0" borderId="20" numFmtId="0" xfId="41" applyFont="1" applyBorder="1" applyAlignment="1">
      <alignment horizontal="center" vertical="center" wrapText="1"/>
    </xf>
    <xf fontId="27" fillId="0" borderId="21" numFmtId="0" xfId="41" applyFont="1" applyBorder="1" applyAlignment="1">
      <alignment horizontal="center" vertical="center" wrapText="1"/>
    </xf>
    <xf fontId="13" fillId="0" borderId="12" numFmtId="0" xfId="41" applyFont="1" applyBorder="1" applyAlignment="1">
      <alignment horizontal="center" vertical="center"/>
    </xf>
    <xf fontId="27" fillId="0" borderId="12" numFmtId="0" xfId="41" applyFont="1" applyBorder="1" applyAlignment="1">
      <alignment horizontal="center" vertical="center" wrapText="1"/>
    </xf>
    <xf fontId="27" fillId="0" borderId="22" numFmtId="0" xfId="41" applyFont="1" applyBorder="1" applyAlignment="1">
      <alignment horizontal="center" vertical="center" wrapText="1"/>
    </xf>
    <xf fontId="13" fillId="0" borderId="12" numFmtId="0" xfId="0" applyFont="1" applyBorder="1" applyAlignment="1">
      <alignment horizontal="center" textRotation="90" vertical="center" wrapText="1"/>
    </xf>
    <xf fontId="13" fillId="33" borderId="12" numFmtId="0" xfId="0" applyFont="1" applyFill="1" applyBorder="1" applyAlignment="1">
      <alignment horizontal="center" textRotation="90" vertical="center" wrapText="1"/>
    </xf>
    <xf fontId="13" fillId="0" borderId="12" numFmtId="0" xfId="41" applyFont="1" applyBorder="1" applyAlignment="1">
      <alignment horizontal="center" textRotation="90" vertical="center" wrapText="1"/>
    </xf>
    <xf fontId="27" fillId="0" borderId="12" numFmtId="0" xfId="41" applyFont="1" applyBorder="1" applyAlignment="1">
      <alignment horizontal="center" textRotation="90" vertical="center" wrapText="1"/>
    </xf>
    <xf fontId="13" fillId="0" borderId="12" numFmtId="49" xfId="41" applyNumberFormat="1" applyFont="1" applyBorder="1" applyAlignment="1">
      <alignment horizontal="center" vertical="center"/>
    </xf>
    <xf fontId="13" fillId="33" borderId="12" numFmtId="49" xfId="41" applyNumberFormat="1" applyFont="1" applyFill="1" applyBorder="1" applyAlignment="1">
      <alignment horizontal="center" vertical="center"/>
    </xf>
    <xf fontId="28" fillId="0" borderId="12" numFmtId="49" xfId="42" applyNumberFormat="1" applyFont="1" applyBorder="1" applyAlignment="1">
      <alignment horizontal="center" vertical="center"/>
    </xf>
    <xf fontId="28" fillId="0" borderId="12" numFmtId="0" xfId="42" applyFont="1" applyBorder="1" applyAlignment="1">
      <alignment horizontal="center" wrapText="1"/>
    </xf>
    <xf fontId="28" fillId="0" borderId="12" numFmtId="0" xfId="0" applyFont="1" applyBorder="1" applyAlignment="1">
      <alignment horizontal="center" vertical="center" wrapText="1"/>
    </xf>
    <xf fontId="13" fillId="0" borderId="12" numFmtId="164" xfId="0" applyNumberFormat="1" applyFont="1" applyBorder="1" applyAlignment="1">
      <alignment horizontal="center" vertical="center"/>
    </xf>
    <xf fontId="13" fillId="33" borderId="12" numFmtId="164" xfId="0" applyNumberFormat="1" applyFont="1" applyFill="1" applyBorder="1" applyAlignment="1">
      <alignment horizontal="center" vertical="center"/>
    </xf>
    <xf fontId="13" fillId="0" borderId="12" numFmtId="0" xfId="0" applyFont="1" applyBorder="1" applyAlignment="1">
      <alignment horizontal="center" vertical="center"/>
    </xf>
    <xf fontId="0" fillId="0" borderId="0" numFmtId="0" xfId="0" applyAlignment="1">
      <alignment horizontal="center" vertical="center"/>
    </xf>
    <xf fontId="28" fillId="0" borderId="12" numFmtId="0" xfId="42" applyFont="1" applyBorder="1" applyAlignment="1">
      <alignment horizontal="center" vertical="center" wrapText="1"/>
    </xf>
    <xf fontId="0" fillId="0" borderId="12" numFmtId="0" xfId="0" applyBorder="1" applyAlignment="1">
      <alignment horizontal="center" vertical="center"/>
    </xf>
    <xf fontId="28" fillId="0" borderId="12" numFmtId="49" xfId="42" applyNumberFormat="1" applyFont="1" applyBorder="1" applyAlignment="1">
      <alignment horizontal="center" vertical="center" wrapText="1"/>
    </xf>
    <xf fontId="0" fillId="0" borderId="12" numFmtId="0" xfId="0" applyBorder="1"/>
    <xf fontId="29" fillId="0" borderId="0" numFmtId="0" xfId="0" applyFont="1"/>
    <xf fontId="30" fillId="0" borderId="12" numFmtId="49" xfId="42" applyNumberFormat="1" applyFont="1" applyBorder="1" applyAlignment="1">
      <alignment horizontal="center" vertical="center"/>
    </xf>
    <xf fontId="30" fillId="0" borderId="12" numFmtId="0" xfId="42" applyFont="1" applyBorder="1" applyAlignment="1">
      <alignment horizontal="center" wrapText="1"/>
    </xf>
    <xf fontId="30" fillId="0" borderId="12" numFmtId="0" xfId="0" applyFont="1" applyBorder="1" applyAlignment="1">
      <alignment horizontal="center" vertical="center" wrapText="1"/>
    </xf>
    <xf fontId="24" fillId="0" borderId="12" numFmtId="164" xfId="0" applyNumberFormat="1" applyFont="1" applyBorder="1" applyAlignment="1">
      <alignment horizontal="center" vertical="center"/>
    </xf>
    <xf fontId="29" fillId="0" borderId="12" numFmtId="0" xfId="0" applyFont="1" applyBorder="1" applyAlignment="1">
      <alignment horizontal="center" vertical="center"/>
    </xf>
    <xf fontId="29" fillId="0" borderId="0" numFmtId="0" xfId="0" applyFont="1" applyAlignment="1">
      <alignment horizontal="center" vertical="center"/>
    </xf>
    <xf fontId="30" fillId="0" borderId="12" numFmtId="0" xfId="42" applyFont="1" applyBorder="1" applyAlignment="1">
      <alignment horizontal="center" vertical="center" wrapText="1"/>
    </xf>
    <xf fontId="28" fillId="0" borderId="12" numFmtId="0" xfId="0" applyFont="1" applyBorder="1" applyAlignment="1">
      <alignment horizontal="left" vertical="center" wrapText="1"/>
    </xf>
    <xf fontId="0" fillId="0" borderId="12" numFmtId="0" xfId="0" applyBorder="1" applyAlignment="1">
      <alignment horizontal="center" vertical="center" wrapText="1"/>
    </xf>
    <xf fontId="29" fillId="0" borderId="12" numFmtId="0" xfId="0" applyFont="1" applyBorder="1" applyAlignment="1">
      <alignment horizontal="center" vertical="center" wrapText="1"/>
    </xf>
    <xf fontId="31" fillId="0" borderId="12" numFmtId="164" xfId="0" applyNumberFormat="1" applyFont="1" applyBorder="1" applyAlignment="1">
      <alignment shrinkToFit="1" vertical="top" wrapText="1"/>
    </xf>
    <xf fontId="28" fillId="0" borderId="12" numFmtId="49" xfId="42" applyNumberFormat="1" applyFont="1" applyBorder="1" applyAlignment="1">
      <alignment horizontal="left" vertical="center" wrapText="1"/>
    </xf>
    <xf fontId="0" fillId="0" borderId="0" numFmtId="49" xfId="0" applyNumberFormat="1" applyAlignment="1">
      <alignment horizontal="center" vertical="center"/>
    </xf>
    <xf fontId="0" fillId="33" borderId="0" numFmtId="0" xfId="0" applyFill="1" applyAlignment="1">
      <alignment horizontal="center" vertical="center"/>
    </xf>
  </cellXfs>
  <cellStyles count="52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3" xfId="38"/>
    <cellStyle name="Обычный 4" xfId="39"/>
    <cellStyle name="Обычный 5" xfId="40"/>
    <cellStyle name="Обычный 7" xfId="41"/>
    <cellStyle name="Обычный_Форматы по компаниям_last" xfId="42"/>
    <cellStyle name="Плохой" xfId="43" builtinId="27"/>
    <cellStyle name="Пояснение" xfId="44" builtinId="53"/>
    <cellStyle name="Примечание" xfId="45" builtinId="10"/>
    <cellStyle name="Процентный" xfId="46" builtinId="5"/>
    <cellStyle name="Связанная ячейка" xfId="47" builtinId="24"/>
    <cellStyle name="Текст предупреждения" xfId="48" builtinId="11"/>
    <cellStyle name="Финансовый" xfId="49" builtinId="3"/>
    <cellStyle name="Финансовый [0]" xfId="50" builtinId="6"/>
    <cellStyle name="Хороший" xfId="5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CC1" zoomScale="75" workbookViewId="0">
      <selection activeCell="G35" activeCellId="0" sqref="G35"/>
    </sheetView>
  </sheetViews>
  <sheetFormatPr baseColWidth="8" defaultRowHeight="12.75" customHeight="1"/>
  <cols>
    <col customWidth="1" min="1" max="1" width="13.2852"/>
    <col customWidth="1" min="2" max="2" width="41"/>
    <col customWidth="1" min="3" max="3" width="20"/>
    <col customWidth="1" min="4" max="4" width="20.140599999999999"/>
    <col customWidth="1" min="5" max="5" width="25.140599999999999"/>
    <col customWidth="1" min="6" max="6" width="23.425799999999999"/>
    <col customWidth="1" min="7" max="7" style="1" width="8.5703099999999992"/>
    <col customWidth="1" min="8" max="8" width="8.2851599999999994"/>
    <col customWidth="1" min="9" max="9" style="2" width="9.4257799999999996"/>
    <col customWidth="1" min="10" max="10" width="7.8554700000000004"/>
    <col customWidth="1" min="11" max="11" width="8.4257799999999996"/>
    <col customWidth="1" min="12" max="12" width="10.140599999999999"/>
    <col customWidth="1" min="13" max="13" width="21.2852"/>
    <col customWidth="1" min="14" max="14" width="8.4257799999999996"/>
    <col customWidth="1" min="15" max="15" width="9.4257799999999996"/>
    <col customWidth="1" min="16" max="16" style="2" width="8.7109400000000008"/>
    <col customWidth="1" min="17" max="17" width="10.425800000000001"/>
    <col customWidth="1" min="18" max="18" width="7.8554700000000004"/>
    <col customWidth="1" min="19" max="19" width="9.5703099999999992"/>
    <col customWidth="1" min="20" max="20" style="2" width="21.5703"/>
    <col bestFit="1" customWidth="1" min="21" max="21" style="1" width="11"/>
    <col bestFit="1" customWidth="1" min="22" max="24" width="7.1406200000000002"/>
    <col bestFit="1" customWidth="1" min="25" max="25" style="2" width="7.1406200000000002"/>
    <col bestFit="1" customWidth="1" min="26" max="26" style="2" width="8.5703099999999992"/>
    <col customWidth="1" min="27" max="27" style="2" width="19.710899999999999"/>
    <col bestFit="1" customWidth="1" min="28" max="28" style="2" width="11"/>
    <col bestFit="1" customWidth="1" min="29" max="33" style="2" width="7.1406200000000002"/>
    <col customWidth="1" min="34" max="34" style="2" width="22.855499999999999"/>
    <col customWidth="1" min="35" max="35" style="2" width="10"/>
    <col customWidth="1" min="36" max="39" style="2" width="6.8554700000000004"/>
    <col customWidth="1" min="40" max="40" style="2" width="10.855499999999999"/>
    <col customWidth="1" min="41" max="41" style="2" width="20.140599999999999"/>
    <col customWidth="1" min="42" max="42" style="2" width="11.425800000000001"/>
    <col customWidth="1" min="43" max="44" style="2" width="6.8554700000000004"/>
    <col customWidth="1" min="45" max="45" style="2" width="11"/>
    <col customWidth="1" min="46" max="46" style="2" width="6.8554700000000004"/>
    <col customWidth="1" min="47" max="47" style="2" width="9.5703099999999992"/>
    <col customWidth="1" min="48" max="48" style="2" width="20.855499999999999"/>
    <col customWidth="1" min="49" max="49" style="2" width="10.140599999999999"/>
    <col customWidth="1" min="50" max="53" style="2" width="6.8554700000000004"/>
    <col customWidth="1" min="54" max="54" style="2" width="13.425800000000001"/>
    <col customWidth="1" min="55" max="55" style="2" width="19.425799999999999"/>
    <col customWidth="1" min="56" max="56" style="2" width="11.5703"/>
    <col customWidth="1" min="57" max="60" style="2" width="6.8554700000000004"/>
    <col customWidth="1" min="61" max="61" style="2" width="9.2851599999999994"/>
    <col customWidth="1" min="62" max="62" style="2" width="20.425799999999999"/>
    <col customWidth="1" min="63" max="63" style="2" width="9.7109400000000008"/>
    <col customWidth="1" min="64" max="64" style="2" width="10.710900000000001"/>
    <col customWidth="1" min="65" max="65" style="2" width="6.8554700000000004"/>
    <col customWidth="1" min="66" max="66" style="2" width="10.140599999999999"/>
    <col customWidth="1" min="67" max="67" style="2" width="6.8554700000000004"/>
    <col customWidth="1" min="68" max="68" style="2" width="8.4257799999999996"/>
    <col customWidth="1" min="69" max="69" style="2" width="22"/>
    <col customWidth="1" min="70" max="70" style="2" width="8.8554700000000004"/>
    <col customWidth="1" min="71" max="71" style="2" width="10.140599999999999"/>
    <col customWidth="1" min="72" max="74" style="2" width="6.8554700000000004"/>
    <col customWidth="1" min="75" max="75" style="2" width="10.5703"/>
    <col customWidth="1" min="76" max="76" style="2" width="21.425799999999999"/>
    <col customWidth="1" min="77" max="77" style="2" width="9.5703099999999992"/>
    <col customWidth="1" min="78" max="81" style="2" width="6.8554700000000004"/>
    <col customWidth="1" min="82" max="82" style="2" width="8"/>
    <col customWidth="1" min="83" max="83" style="2" width="20"/>
    <col customWidth="1" min="84" max="84" style="2" width="10"/>
    <col customWidth="1" min="85" max="87" style="2" width="6.8554700000000004"/>
    <col customWidth="1" min="88" max="88" style="2" width="7.8554700000000004"/>
    <col customWidth="1" min="89" max="89" style="2" width="11.855499999999999"/>
    <col customWidth="1" min="90" max="90" style="2" width="19"/>
    <col bestFit="1" customWidth="1" min="91" max="96" style="2" width="9.5703099999999992"/>
    <col customWidth="1" min="97" max="97" style="2" width="19.140599999999999"/>
    <col bestFit="1" customWidth="1" min="98" max="103" style="2" width="9.5703099999999992"/>
    <col customWidth="1" min="104" max="104" style="2" width="29"/>
    <col customWidth="1" min="105" max="107" style="2" width="9.1406200000000002"/>
  </cols>
  <sheetData>
    <row r="1" ht="17.25">
      <c r="A1" s="3"/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5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W1" s="6" t="s">
        <v>0</v>
      </c>
      <c r="CX1" s="6"/>
      <c r="CY1" s="6"/>
      <c r="CZ1" s="6"/>
    </row>
    <row r="2" ht="17.25">
      <c r="A2" s="3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7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W2" s="6"/>
      <c r="CX2" s="6"/>
      <c r="CY2" s="6"/>
      <c r="CZ2" s="6"/>
    </row>
    <row r="3" ht="17.25">
      <c r="A3" s="3"/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7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W3" s="6" t="s">
        <v>1</v>
      </c>
      <c r="CX3" s="6"/>
      <c r="CY3" s="6"/>
      <c r="CZ3" s="6"/>
    </row>
    <row r="4" ht="1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W4" s="6" t="s">
        <v>3</v>
      </c>
      <c r="CX4" s="6"/>
      <c r="CY4" s="6"/>
      <c r="CZ4" s="6"/>
    </row>
    <row r="5" ht="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</row>
    <row r="6" ht="17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</row>
    <row r="7" ht="1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</row>
    <row r="8" ht="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</row>
    <row r="9" ht="15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5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ht="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8"/>
      <c r="BY10" s="18"/>
      <c r="BZ10" s="18"/>
      <c r="CA10" s="18"/>
      <c r="CB10" s="18"/>
      <c r="CC10" s="18"/>
      <c r="CD10" s="18"/>
      <c r="CE10" s="19"/>
      <c r="CF10" s="19"/>
      <c r="CG10" s="19"/>
      <c r="CH10" s="19"/>
      <c r="CI10" s="19"/>
      <c r="CJ10" s="19"/>
      <c r="CK10" s="19"/>
      <c r="CL10" s="3"/>
    </row>
    <row r="11" ht="35.25" customHeight="1">
      <c r="A11" s="20"/>
      <c r="B11" s="20"/>
      <c r="C11" s="20"/>
      <c r="D11" s="20"/>
      <c r="E11" s="20"/>
      <c r="F11" s="20"/>
      <c r="G11" s="21"/>
      <c r="H11" s="20"/>
      <c r="I11" s="20"/>
      <c r="J11" s="22" t="s">
        <v>7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0"/>
      <c r="AN11" s="20"/>
      <c r="AO11" s="20"/>
      <c r="AP11" s="20"/>
      <c r="AQ11" s="20"/>
      <c r="AR11" s="20"/>
      <c r="AS11" s="20"/>
      <c r="AT11" s="20"/>
      <c r="AU11" s="20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</row>
    <row r="12" ht="15">
      <c r="A12" s="24" t="s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</row>
    <row r="13" ht="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8"/>
    </row>
    <row r="14" ht="53.25" customHeight="1">
      <c r="A14" s="29" t="s">
        <v>9</v>
      </c>
      <c r="B14" s="29" t="s">
        <v>10</v>
      </c>
      <c r="C14" s="29" t="s">
        <v>11</v>
      </c>
      <c r="D14" s="30" t="s">
        <v>12</v>
      </c>
      <c r="E14" s="30"/>
      <c r="F14" s="31" t="s">
        <v>13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  <c r="T14" s="34" t="s">
        <v>14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 t="s">
        <v>14</v>
      </c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29" t="s">
        <v>15</v>
      </c>
    </row>
    <row r="15" ht="50.25" customHeight="1">
      <c r="A15" s="35"/>
      <c r="B15" s="35"/>
      <c r="C15" s="35"/>
      <c r="D15" s="30"/>
      <c r="E15" s="30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4" t="s">
        <v>16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 t="s">
        <v>17</v>
      </c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9" t="s">
        <v>18</v>
      </c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1"/>
      <c r="BJ15" s="39" t="s">
        <v>19</v>
      </c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1"/>
      <c r="BX15" s="42" t="s">
        <v>20</v>
      </c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4"/>
      <c r="CL15" s="30" t="s">
        <v>21</v>
      </c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5"/>
    </row>
    <row r="16" ht="35.25" customHeight="1">
      <c r="A16" s="35"/>
      <c r="B16" s="35"/>
      <c r="C16" s="35"/>
      <c r="D16" s="30"/>
      <c r="E16" s="30"/>
      <c r="F16" s="45" t="s">
        <v>22</v>
      </c>
      <c r="G16" s="46"/>
      <c r="H16" s="46"/>
      <c r="I16" s="46"/>
      <c r="J16" s="46"/>
      <c r="K16" s="46"/>
      <c r="L16" s="46"/>
      <c r="M16" s="47" t="s">
        <v>23</v>
      </c>
      <c r="N16" s="48"/>
      <c r="O16" s="48"/>
      <c r="P16" s="48"/>
      <c r="Q16" s="48"/>
      <c r="R16" s="48"/>
      <c r="S16" s="49"/>
      <c r="T16" s="39" t="s">
        <v>24</v>
      </c>
      <c r="U16" s="40"/>
      <c r="V16" s="40"/>
      <c r="W16" s="40"/>
      <c r="X16" s="40"/>
      <c r="Y16" s="40"/>
      <c r="Z16" s="40"/>
      <c r="AA16" s="50" t="s">
        <v>23</v>
      </c>
      <c r="AB16" s="51"/>
      <c r="AC16" s="51"/>
      <c r="AD16" s="51"/>
      <c r="AE16" s="51"/>
      <c r="AF16" s="51"/>
      <c r="AG16" s="52"/>
      <c r="AH16" s="39" t="s">
        <v>24</v>
      </c>
      <c r="AI16" s="40"/>
      <c r="AJ16" s="40"/>
      <c r="AK16" s="40"/>
      <c r="AL16" s="40"/>
      <c r="AM16" s="40"/>
      <c r="AN16" s="40"/>
      <c r="AO16" s="50" t="s">
        <v>25</v>
      </c>
      <c r="AP16" s="51"/>
      <c r="AQ16" s="51"/>
      <c r="AR16" s="51"/>
      <c r="AS16" s="51"/>
      <c r="AT16" s="51"/>
      <c r="AU16" s="52"/>
      <c r="AV16" s="39" t="s">
        <v>24</v>
      </c>
      <c r="AW16" s="40"/>
      <c r="AX16" s="40"/>
      <c r="AY16" s="40"/>
      <c r="AZ16" s="40"/>
      <c r="BA16" s="40"/>
      <c r="BB16" s="40"/>
      <c r="BC16" s="50" t="s">
        <v>25</v>
      </c>
      <c r="BD16" s="51"/>
      <c r="BE16" s="51"/>
      <c r="BF16" s="51"/>
      <c r="BG16" s="51"/>
      <c r="BH16" s="51"/>
      <c r="BI16" s="52"/>
      <c r="BJ16" s="39" t="s">
        <v>24</v>
      </c>
      <c r="BK16" s="40"/>
      <c r="BL16" s="40"/>
      <c r="BM16" s="40"/>
      <c r="BN16" s="40"/>
      <c r="BO16" s="40"/>
      <c r="BP16" s="40"/>
      <c r="BQ16" s="50" t="s">
        <v>26</v>
      </c>
      <c r="BR16" s="51"/>
      <c r="BS16" s="51"/>
      <c r="BT16" s="51"/>
      <c r="BU16" s="51"/>
      <c r="BV16" s="51"/>
      <c r="BW16" s="52"/>
      <c r="BX16" s="39" t="s">
        <v>24</v>
      </c>
      <c r="BY16" s="40"/>
      <c r="BZ16" s="40"/>
      <c r="CA16" s="40"/>
      <c r="CB16" s="40"/>
      <c r="CC16" s="40"/>
      <c r="CD16" s="40"/>
      <c r="CE16" s="50" t="s">
        <v>25</v>
      </c>
      <c r="CF16" s="51"/>
      <c r="CG16" s="51"/>
      <c r="CH16" s="51"/>
      <c r="CI16" s="51"/>
      <c r="CJ16" s="51"/>
      <c r="CK16" s="52"/>
      <c r="CL16" s="45" t="s">
        <v>24</v>
      </c>
      <c r="CM16" s="46"/>
      <c r="CN16" s="46"/>
      <c r="CO16" s="46"/>
      <c r="CP16" s="46"/>
      <c r="CQ16" s="46"/>
      <c r="CR16" s="46"/>
      <c r="CS16" s="47" t="s">
        <v>27</v>
      </c>
      <c r="CT16" s="48"/>
      <c r="CU16" s="48"/>
      <c r="CV16" s="48"/>
      <c r="CW16" s="48"/>
      <c r="CX16" s="48"/>
      <c r="CY16" s="49"/>
      <c r="CZ16" s="35"/>
    </row>
    <row r="17" ht="42" customHeight="1">
      <c r="A17" s="35"/>
      <c r="B17" s="35"/>
      <c r="C17" s="35"/>
      <c r="D17" s="30" t="s">
        <v>28</v>
      </c>
      <c r="E17" s="30" t="s">
        <v>27</v>
      </c>
      <c r="F17" s="30" t="s">
        <v>29</v>
      </c>
      <c r="G17" s="53" t="s">
        <v>30</v>
      </c>
      <c r="H17" s="53"/>
      <c r="I17" s="53"/>
      <c r="J17" s="53"/>
      <c r="K17" s="53"/>
      <c r="L17" s="53"/>
      <c r="M17" s="30" t="s">
        <v>29</v>
      </c>
      <c r="N17" s="53" t="s">
        <v>30</v>
      </c>
      <c r="O17" s="53"/>
      <c r="P17" s="53"/>
      <c r="Q17" s="53"/>
      <c r="R17" s="53"/>
      <c r="S17" s="53"/>
      <c r="T17" s="54" t="s">
        <v>29</v>
      </c>
      <c r="U17" s="34" t="s">
        <v>30</v>
      </c>
      <c r="V17" s="34"/>
      <c r="W17" s="34"/>
      <c r="X17" s="34"/>
      <c r="Y17" s="34"/>
      <c r="Z17" s="34"/>
      <c r="AA17" s="54" t="s">
        <v>29</v>
      </c>
      <c r="AB17" s="34" t="s">
        <v>30</v>
      </c>
      <c r="AC17" s="34"/>
      <c r="AD17" s="34"/>
      <c r="AE17" s="34"/>
      <c r="AF17" s="34"/>
      <c r="AG17" s="34"/>
      <c r="AH17" s="54" t="s">
        <v>29</v>
      </c>
      <c r="AI17" s="34" t="s">
        <v>30</v>
      </c>
      <c r="AJ17" s="34"/>
      <c r="AK17" s="34"/>
      <c r="AL17" s="34"/>
      <c r="AM17" s="34"/>
      <c r="AN17" s="34"/>
      <c r="AO17" s="54" t="s">
        <v>29</v>
      </c>
      <c r="AP17" s="34" t="s">
        <v>30</v>
      </c>
      <c r="AQ17" s="34"/>
      <c r="AR17" s="34"/>
      <c r="AS17" s="34"/>
      <c r="AT17" s="34"/>
      <c r="AU17" s="34"/>
      <c r="AV17" s="54" t="s">
        <v>29</v>
      </c>
      <c r="AW17" s="34" t="s">
        <v>30</v>
      </c>
      <c r="AX17" s="34"/>
      <c r="AY17" s="34"/>
      <c r="AZ17" s="34"/>
      <c r="BA17" s="34"/>
      <c r="BB17" s="34"/>
      <c r="BC17" s="54" t="s">
        <v>29</v>
      </c>
      <c r="BD17" s="34" t="s">
        <v>30</v>
      </c>
      <c r="BE17" s="34"/>
      <c r="BF17" s="34"/>
      <c r="BG17" s="34"/>
      <c r="BH17" s="34"/>
      <c r="BI17" s="34"/>
      <c r="BJ17" s="54" t="s">
        <v>29</v>
      </c>
      <c r="BK17" s="34" t="s">
        <v>30</v>
      </c>
      <c r="BL17" s="34"/>
      <c r="BM17" s="34"/>
      <c r="BN17" s="34"/>
      <c r="BO17" s="34"/>
      <c r="BP17" s="34"/>
      <c r="BQ17" s="54" t="s">
        <v>29</v>
      </c>
      <c r="BR17" s="34" t="s">
        <v>30</v>
      </c>
      <c r="BS17" s="34"/>
      <c r="BT17" s="34"/>
      <c r="BU17" s="34"/>
      <c r="BV17" s="34"/>
      <c r="BW17" s="34"/>
      <c r="BX17" s="54" t="s">
        <v>29</v>
      </c>
      <c r="BY17" s="34" t="s">
        <v>30</v>
      </c>
      <c r="BZ17" s="34"/>
      <c r="CA17" s="34"/>
      <c r="CB17" s="34"/>
      <c r="CC17" s="34"/>
      <c r="CD17" s="34"/>
      <c r="CE17" s="54" t="s">
        <v>29</v>
      </c>
      <c r="CF17" s="34" t="s">
        <v>30</v>
      </c>
      <c r="CG17" s="34"/>
      <c r="CH17" s="34"/>
      <c r="CI17" s="34"/>
      <c r="CJ17" s="34"/>
      <c r="CK17" s="34"/>
      <c r="CL17" s="30" t="s">
        <v>29</v>
      </c>
      <c r="CM17" s="53" t="s">
        <v>30</v>
      </c>
      <c r="CN17" s="53"/>
      <c r="CO17" s="53"/>
      <c r="CP17" s="53"/>
      <c r="CQ17" s="53"/>
      <c r="CR17" s="53"/>
      <c r="CS17" s="30" t="s">
        <v>29</v>
      </c>
      <c r="CT17" s="53" t="s">
        <v>30</v>
      </c>
      <c r="CU17" s="53"/>
      <c r="CV17" s="53"/>
      <c r="CW17" s="53"/>
      <c r="CX17" s="53"/>
      <c r="CY17" s="53"/>
      <c r="CZ17" s="35"/>
    </row>
    <row r="18" ht="120" customHeight="1">
      <c r="A18" s="55"/>
      <c r="B18" s="55"/>
      <c r="C18" s="55"/>
      <c r="D18" s="30"/>
      <c r="E18" s="30"/>
      <c r="F18" s="56" t="s">
        <v>31</v>
      </c>
      <c r="G18" s="57" t="s">
        <v>31</v>
      </c>
      <c r="H18" s="58" t="s">
        <v>32</v>
      </c>
      <c r="I18" s="58" t="s">
        <v>33</v>
      </c>
      <c r="J18" s="58" t="s">
        <v>34</v>
      </c>
      <c r="K18" s="58" t="s">
        <v>35</v>
      </c>
      <c r="L18" s="58" t="s">
        <v>36</v>
      </c>
      <c r="M18" s="56" t="s">
        <v>31</v>
      </c>
      <c r="N18" s="56" t="s">
        <v>31</v>
      </c>
      <c r="O18" s="58" t="s">
        <v>32</v>
      </c>
      <c r="P18" s="58" t="s">
        <v>33</v>
      </c>
      <c r="Q18" s="58" t="s">
        <v>34</v>
      </c>
      <c r="R18" s="58" t="s">
        <v>35</v>
      </c>
      <c r="S18" s="58" t="s">
        <v>36</v>
      </c>
      <c r="T18" s="56" t="s">
        <v>31</v>
      </c>
      <c r="U18" s="57" t="s">
        <v>31</v>
      </c>
      <c r="V18" s="59" t="s">
        <v>32</v>
      </c>
      <c r="W18" s="59" t="s">
        <v>33</v>
      </c>
      <c r="X18" s="59" t="s">
        <v>34</v>
      </c>
      <c r="Y18" s="59" t="s">
        <v>35</v>
      </c>
      <c r="Z18" s="59" t="s">
        <v>36</v>
      </c>
      <c r="AA18" s="56" t="s">
        <v>31</v>
      </c>
      <c r="AB18" s="56" t="s">
        <v>31</v>
      </c>
      <c r="AC18" s="59" t="s">
        <v>32</v>
      </c>
      <c r="AD18" s="59" t="s">
        <v>33</v>
      </c>
      <c r="AE18" s="59" t="s">
        <v>34</v>
      </c>
      <c r="AF18" s="59" t="s">
        <v>35</v>
      </c>
      <c r="AG18" s="59" t="s">
        <v>36</v>
      </c>
      <c r="AH18" s="56" t="s">
        <v>31</v>
      </c>
      <c r="AI18" s="56" t="s">
        <v>31</v>
      </c>
      <c r="AJ18" s="59" t="s">
        <v>32</v>
      </c>
      <c r="AK18" s="59" t="s">
        <v>33</v>
      </c>
      <c r="AL18" s="59" t="s">
        <v>34</v>
      </c>
      <c r="AM18" s="59" t="s">
        <v>35</v>
      </c>
      <c r="AN18" s="59" t="s">
        <v>36</v>
      </c>
      <c r="AO18" s="56" t="s">
        <v>31</v>
      </c>
      <c r="AP18" s="56" t="s">
        <v>31</v>
      </c>
      <c r="AQ18" s="59" t="s">
        <v>32</v>
      </c>
      <c r="AR18" s="59" t="s">
        <v>33</v>
      </c>
      <c r="AS18" s="59" t="s">
        <v>34</v>
      </c>
      <c r="AT18" s="59" t="s">
        <v>35</v>
      </c>
      <c r="AU18" s="59" t="s">
        <v>36</v>
      </c>
      <c r="AV18" s="56" t="s">
        <v>31</v>
      </c>
      <c r="AW18" s="56" t="s">
        <v>31</v>
      </c>
      <c r="AX18" s="59" t="s">
        <v>32</v>
      </c>
      <c r="AY18" s="59" t="s">
        <v>33</v>
      </c>
      <c r="AZ18" s="59" t="s">
        <v>34</v>
      </c>
      <c r="BA18" s="59" t="s">
        <v>35</v>
      </c>
      <c r="BB18" s="59" t="s">
        <v>36</v>
      </c>
      <c r="BC18" s="56" t="s">
        <v>31</v>
      </c>
      <c r="BD18" s="56" t="s">
        <v>31</v>
      </c>
      <c r="BE18" s="59" t="s">
        <v>32</v>
      </c>
      <c r="BF18" s="59" t="s">
        <v>33</v>
      </c>
      <c r="BG18" s="59" t="s">
        <v>34</v>
      </c>
      <c r="BH18" s="59" t="s">
        <v>35</v>
      </c>
      <c r="BI18" s="59" t="s">
        <v>36</v>
      </c>
      <c r="BJ18" s="56" t="s">
        <v>31</v>
      </c>
      <c r="BK18" s="56" t="s">
        <v>31</v>
      </c>
      <c r="BL18" s="59" t="s">
        <v>32</v>
      </c>
      <c r="BM18" s="59" t="s">
        <v>33</v>
      </c>
      <c r="BN18" s="59" t="s">
        <v>34</v>
      </c>
      <c r="BO18" s="59" t="s">
        <v>35</v>
      </c>
      <c r="BP18" s="59" t="s">
        <v>36</v>
      </c>
      <c r="BQ18" s="56" t="s">
        <v>31</v>
      </c>
      <c r="BR18" s="56" t="s">
        <v>31</v>
      </c>
      <c r="BS18" s="59" t="s">
        <v>32</v>
      </c>
      <c r="BT18" s="59" t="s">
        <v>33</v>
      </c>
      <c r="BU18" s="59" t="s">
        <v>34</v>
      </c>
      <c r="BV18" s="59" t="s">
        <v>35</v>
      </c>
      <c r="BW18" s="59" t="s">
        <v>36</v>
      </c>
      <c r="BX18" s="56" t="s">
        <v>31</v>
      </c>
      <c r="BY18" s="56" t="s">
        <v>31</v>
      </c>
      <c r="BZ18" s="59" t="s">
        <v>32</v>
      </c>
      <c r="CA18" s="59" t="s">
        <v>33</v>
      </c>
      <c r="CB18" s="59" t="s">
        <v>34</v>
      </c>
      <c r="CC18" s="59" t="s">
        <v>35</v>
      </c>
      <c r="CD18" s="59" t="s">
        <v>36</v>
      </c>
      <c r="CE18" s="56" t="s">
        <v>31</v>
      </c>
      <c r="CF18" s="56" t="s">
        <v>31</v>
      </c>
      <c r="CG18" s="59" t="s">
        <v>32</v>
      </c>
      <c r="CH18" s="59" t="s">
        <v>33</v>
      </c>
      <c r="CI18" s="59" t="s">
        <v>34</v>
      </c>
      <c r="CJ18" s="59" t="s">
        <v>35</v>
      </c>
      <c r="CK18" s="59" t="s">
        <v>36</v>
      </c>
      <c r="CL18" s="56" t="s">
        <v>31</v>
      </c>
      <c r="CM18" s="56" t="s">
        <v>31</v>
      </c>
      <c r="CN18" s="58" t="s">
        <v>32</v>
      </c>
      <c r="CO18" s="58" t="s">
        <v>33</v>
      </c>
      <c r="CP18" s="58" t="s">
        <v>34</v>
      </c>
      <c r="CQ18" s="58" t="s">
        <v>35</v>
      </c>
      <c r="CR18" s="58" t="s">
        <v>37</v>
      </c>
      <c r="CS18" s="56" t="s">
        <v>31</v>
      </c>
      <c r="CT18" s="56" t="s">
        <v>31</v>
      </c>
      <c r="CU18" s="58" t="s">
        <v>32</v>
      </c>
      <c r="CV18" s="58" t="s">
        <v>33</v>
      </c>
      <c r="CW18" s="58" t="s">
        <v>34</v>
      </c>
      <c r="CX18" s="58" t="s">
        <v>35</v>
      </c>
      <c r="CY18" s="58" t="s">
        <v>37</v>
      </c>
      <c r="CZ18" s="55"/>
    </row>
    <row r="19" s="2" customFormat="1" ht="27.75" customHeight="1">
      <c r="A19" s="53">
        <v>1</v>
      </c>
      <c r="B19" s="53">
        <v>2</v>
      </c>
      <c r="C19" s="53">
        <v>3</v>
      </c>
      <c r="D19" s="53">
        <v>4</v>
      </c>
      <c r="E19" s="53">
        <v>5</v>
      </c>
      <c r="F19" s="60" t="s">
        <v>38</v>
      </c>
      <c r="G19" s="61" t="s">
        <v>39</v>
      </c>
      <c r="H19" s="60" t="s">
        <v>40</v>
      </c>
      <c r="I19" s="60" t="s">
        <v>41</v>
      </c>
      <c r="J19" s="60" t="s">
        <v>42</v>
      </c>
      <c r="K19" s="60" t="s">
        <v>43</v>
      </c>
      <c r="L19" s="60" t="s">
        <v>44</v>
      </c>
      <c r="M19" s="60" t="s">
        <v>45</v>
      </c>
      <c r="N19" s="60" t="s">
        <v>46</v>
      </c>
      <c r="O19" s="60" t="s">
        <v>47</v>
      </c>
      <c r="P19" s="60" t="s">
        <v>48</v>
      </c>
      <c r="Q19" s="60" t="s">
        <v>49</v>
      </c>
      <c r="R19" s="60" t="s">
        <v>50</v>
      </c>
      <c r="S19" s="60" t="s">
        <v>51</v>
      </c>
      <c r="T19" s="60" t="s">
        <v>52</v>
      </c>
      <c r="U19" s="61" t="s">
        <v>53</v>
      </c>
      <c r="V19" s="60" t="s">
        <v>54</v>
      </c>
      <c r="W19" s="60" t="s">
        <v>55</v>
      </c>
      <c r="X19" s="60" t="s">
        <v>56</v>
      </c>
      <c r="Y19" s="60" t="s">
        <v>57</v>
      </c>
      <c r="Z19" s="60" t="s">
        <v>58</v>
      </c>
      <c r="AA19" s="60" t="s">
        <v>59</v>
      </c>
      <c r="AB19" s="60" t="s">
        <v>60</v>
      </c>
      <c r="AC19" s="60" t="s">
        <v>61</v>
      </c>
      <c r="AD19" s="60" t="s">
        <v>62</v>
      </c>
      <c r="AE19" s="60" t="s">
        <v>63</v>
      </c>
      <c r="AF19" s="60" t="s">
        <v>64</v>
      </c>
      <c r="AG19" s="60" t="s">
        <v>65</v>
      </c>
      <c r="AH19" s="60" t="s">
        <v>66</v>
      </c>
      <c r="AI19" s="60" t="s">
        <v>67</v>
      </c>
      <c r="AJ19" s="60" t="s">
        <v>68</v>
      </c>
      <c r="AK19" s="60" t="s">
        <v>69</v>
      </c>
      <c r="AL19" s="60" t="s">
        <v>70</v>
      </c>
      <c r="AM19" s="60" t="s">
        <v>71</v>
      </c>
      <c r="AN19" s="60" t="s">
        <v>72</v>
      </c>
      <c r="AO19" s="60" t="s">
        <v>73</v>
      </c>
      <c r="AP19" s="60" t="s">
        <v>74</v>
      </c>
      <c r="AQ19" s="60" t="s">
        <v>75</v>
      </c>
      <c r="AR19" s="60" t="s">
        <v>76</v>
      </c>
      <c r="AS19" s="60" t="s">
        <v>77</v>
      </c>
      <c r="AT19" s="60" t="s">
        <v>78</v>
      </c>
      <c r="AU19" s="60" t="s">
        <v>79</v>
      </c>
      <c r="AV19" s="60" t="s">
        <v>80</v>
      </c>
      <c r="AW19" s="60" t="s">
        <v>81</v>
      </c>
      <c r="AX19" s="60" t="s">
        <v>82</v>
      </c>
      <c r="AY19" s="60" t="s">
        <v>83</v>
      </c>
      <c r="AZ19" s="60" t="s">
        <v>84</v>
      </c>
      <c r="BA19" s="60" t="s">
        <v>85</v>
      </c>
      <c r="BB19" s="60" t="s">
        <v>86</v>
      </c>
      <c r="BC19" s="60" t="s">
        <v>87</v>
      </c>
      <c r="BD19" s="60" t="s">
        <v>88</v>
      </c>
      <c r="BE19" s="60" t="s">
        <v>89</v>
      </c>
      <c r="BF19" s="60" t="s">
        <v>90</v>
      </c>
      <c r="BG19" s="60" t="s">
        <v>91</v>
      </c>
      <c r="BH19" s="60" t="s">
        <v>92</v>
      </c>
      <c r="BI19" s="60" t="s">
        <v>93</v>
      </c>
      <c r="BJ19" s="60" t="s">
        <v>94</v>
      </c>
      <c r="BK19" s="60" t="s">
        <v>95</v>
      </c>
      <c r="BL19" s="60" t="s">
        <v>96</v>
      </c>
      <c r="BM19" s="60" t="s">
        <v>97</v>
      </c>
      <c r="BN19" s="60" t="s">
        <v>98</v>
      </c>
      <c r="BO19" s="60" t="s">
        <v>99</v>
      </c>
      <c r="BP19" s="60" t="s">
        <v>100</v>
      </c>
      <c r="BQ19" s="60" t="s">
        <v>101</v>
      </c>
      <c r="BR19" s="60" t="s">
        <v>102</v>
      </c>
      <c r="BS19" s="60" t="s">
        <v>103</v>
      </c>
      <c r="BT19" s="60" t="s">
        <v>104</v>
      </c>
      <c r="BU19" s="60" t="s">
        <v>105</v>
      </c>
      <c r="BV19" s="60" t="s">
        <v>106</v>
      </c>
      <c r="BW19" s="60" t="s">
        <v>107</v>
      </c>
      <c r="BX19" s="60" t="s">
        <v>108</v>
      </c>
      <c r="BY19" s="60" t="s">
        <v>102</v>
      </c>
      <c r="BZ19" s="60" t="s">
        <v>109</v>
      </c>
      <c r="CA19" s="60" t="s">
        <v>110</v>
      </c>
      <c r="CB19" s="60" t="s">
        <v>111</v>
      </c>
      <c r="CC19" s="60" t="s">
        <v>112</v>
      </c>
      <c r="CD19" s="60" t="s">
        <v>113</v>
      </c>
      <c r="CE19" s="60" t="s">
        <v>114</v>
      </c>
      <c r="CF19" s="60" t="s">
        <v>115</v>
      </c>
      <c r="CG19" s="60" t="s">
        <v>116</v>
      </c>
      <c r="CH19" s="60" t="s">
        <v>117</v>
      </c>
      <c r="CI19" s="60" t="s">
        <v>118</v>
      </c>
      <c r="CJ19" s="60" t="s">
        <v>119</v>
      </c>
      <c r="CK19" s="60" t="s">
        <v>120</v>
      </c>
      <c r="CL19" s="60" t="s">
        <v>121</v>
      </c>
      <c r="CM19" s="60" t="s">
        <v>122</v>
      </c>
      <c r="CN19" s="60" t="s">
        <v>123</v>
      </c>
      <c r="CO19" s="60" t="s">
        <v>124</v>
      </c>
      <c r="CP19" s="60" t="s">
        <v>125</v>
      </c>
      <c r="CQ19" s="60" t="s">
        <v>126</v>
      </c>
      <c r="CR19" s="60" t="s">
        <v>127</v>
      </c>
      <c r="CS19" s="60" t="s">
        <v>128</v>
      </c>
      <c r="CT19" s="60" t="s">
        <v>129</v>
      </c>
      <c r="CU19" s="60" t="s">
        <v>130</v>
      </c>
      <c r="CV19" s="60" t="s">
        <v>131</v>
      </c>
      <c r="CW19" s="60" t="s">
        <v>132</v>
      </c>
      <c r="CX19" s="60" t="s">
        <v>133</v>
      </c>
      <c r="CY19" s="60" t="s">
        <v>134</v>
      </c>
      <c r="CZ19" s="60" t="s">
        <v>135</v>
      </c>
    </row>
    <row r="20" s="2" customFormat="1" ht="45" customHeight="1">
      <c r="A20" s="62" t="s">
        <v>136</v>
      </c>
      <c r="B20" s="63" t="s">
        <v>137</v>
      </c>
      <c r="C20" s="64" t="s">
        <v>138</v>
      </c>
      <c r="D20" s="65">
        <f t="shared" ref="D20:D49" si="0">U20+AI20+AW20+BK20+BY20</f>
        <v>82.995000000000005</v>
      </c>
      <c r="E20" s="65">
        <f t="shared" ref="E20:E49" si="1">U20+AI20+AW20+BR20+BY20</f>
        <v>83.890000000000015</v>
      </c>
      <c r="F20" s="65">
        <f t="shared" ref="F20:BQ20" si="2">F21</f>
        <v>0</v>
      </c>
      <c r="G20" s="66">
        <f t="shared" si="2"/>
        <v>0</v>
      </c>
      <c r="H20" s="65">
        <f t="shared" si="2"/>
        <v>0</v>
      </c>
      <c r="I20" s="65">
        <f t="shared" si="2"/>
        <v>0</v>
      </c>
      <c r="J20" s="65">
        <f t="shared" si="2"/>
        <v>0</v>
      </c>
      <c r="K20" s="65">
        <f t="shared" si="2"/>
        <v>0</v>
      </c>
      <c r="L20" s="65">
        <f t="shared" si="2"/>
        <v>0</v>
      </c>
      <c r="M20" s="65">
        <f t="shared" si="2"/>
        <v>0</v>
      </c>
      <c r="N20" s="65">
        <f t="shared" si="2"/>
        <v>0</v>
      </c>
      <c r="O20" s="65">
        <f t="shared" si="2"/>
        <v>0</v>
      </c>
      <c r="P20" s="65">
        <f t="shared" si="2"/>
        <v>0</v>
      </c>
      <c r="Q20" s="65">
        <f t="shared" si="2"/>
        <v>0</v>
      </c>
      <c r="R20" s="65">
        <f t="shared" si="2"/>
        <v>0</v>
      </c>
      <c r="S20" s="65">
        <f t="shared" si="2"/>
        <v>0</v>
      </c>
      <c r="T20" s="65">
        <f t="shared" si="2"/>
        <v>0</v>
      </c>
      <c r="U20" s="66">
        <f t="shared" si="2"/>
        <v>15.561999999999999</v>
      </c>
      <c r="V20" s="65">
        <f t="shared" si="2"/>
        <v>0</v>
      </c>
      <c r="W20" s="65">
        <f t="shared" si="2"/>
        <v>0</v>
      </c>
      <c r="X20" s="65">
        <f t="shared" si="2"/>
        <v>2.1000000000000001</v>
      </c>
      <c r="Y20" s="65">
        <f t="shared" si="2"/>
        <v>0</v>
      </c>
      <c r="Z20" s="65">
        <f t="shared" si="2"/>
        <v>6</v>
      </c>
      <c r="AA20" s="65">
        <f t="shared" si="2"/>
        <v>0</v>
      </c>
      <c r="AB20" s="65">
        <f t="shared" si="2"/>
        <v>11.939</v>
      </c>
      <c r="AC20" s="65">
        <f t="shared" si="2"/>
        <v>0</v>
      </c>
      <c r="AD20" s="65">
        <f t="shared" si="2"/>
        <v>0</v>
      </c>
      <c r="AE20" s="65">
        <f t="shared" si="2"/>
        <v>2.2149999999999999</v>
      </c>
      <c r="AF20" s="65">
        <f t="shared" si="2"/>
        <v>0</v>
      </c>
      <c r="AG20" s="65">
        <f t="shared" si="2"/>
        <v>8</v>
      </c>
      <c r="AH20" s="65">
        <f t="shared" si="2"/>
        <v>0</v>
      </c>
      <c r="AI20" s="65">
        <f t="shared" si="2"/>
        <v>15.841999999999999</v>
      </c>
      <c r="AJ20" s="65">
        <f t="shared" si="2"/>
        <v>0</v>
      </c>
      <c r="AK20" s="65">
        <f t="shared" si="2"/>
        <v>0</v>
      </c>
      <c r="AL20" s="65">
        <f t="shared" si="2"/>
        <v>3</v>
      </c>
      <c r="AM20" s="65">
        <f t="shared" si="2"/>
        <v>0</v>
      </c>
      <c r="AN20" s="65">
        <f t="shared" si="2"/>
        <v>255</v>
      </c>
      <c r="AO20" s="65">
        <f t="shared" si="2"/>
        <v>0</v>
      </c>
      <c r="AP20" s="65">
        <f t="shared" si="2"/>
        <v>15.024000000000001</v>
      </c>
      <c r="AQ20" s="65">
        <f t="shared" si="2"/>
        <v>0</v>
      </c>
      <c r="AR20" s="65">
        <f t="shared" si="2"/>
        <v>0</v>
      </c>
      <c r="AS20" s="65">
        <f t="shared" si="2"/>
        <v>3.7999999999999998</v>
      </c>
      <c r="AT20" s="65">
        <f t="shared" si="2"/>
        <v>0</v>
      </c>
      <c r="AU20" s="65">
        <f t="shared" si="2"/>
        <v>36</v>
      </c>
      <c r="AV20" s="65">
        <f t="shared" si="2"/>
        <v>0</v>
      </c>
      <c r="AW20" s="65">
        <f t="shared" si="2"/>
        <v>18.402000000000001</v>
      </c>
      <c r="AX20" s="65">
        <f t="shared" si="2"/>
        <v>0</v>
      </c>
      <c r="AY20" s="65">
        <f t="shared" si="2"/>
        <v>0</v>
      </c>
      <c r="AZ20" s="65">
        <f t="shared" si="2"/>
        <v>3.5</v>
      </c>
      <c r="BA20" s="65">
        <f t="shared" si="2"/>
        <v>0</v>
      </c>
      <c r="BB20" s="65">
        <f t="shared" si="2"/>
        <v>43</v>
      </c>
      <c r="BC20" s="65">
        <f t="shared" si="2"/>
        <v>0</v>
      </c>
      <c r="BD20" s="65">
        <f t="shared" si="2"/>
        <v>17.507000000000001</v>
      </c>
      <c r="BE20" s="65">
        <f t="shared" si="2"/>
        <v>0</v>
      </c>
      <c r="BF20" s="65">
        <f t="shared" si="2"/>
        <v>0</v>
      </c>
      <c r="BG20" s="65">
        <f t="shared" si="2"/>
        <v>3.2999999999999998</v>
      </c>
      <c r="BH20" s="65">
        <f t="shared" si="2"/>
        <v>0</v>
      </c>
      <c r="BI20" s="65">
        <f t="shared" si="2"/>
        <v>41</v>
      </c>
      <c r="BJ20" s="65">
        <f t="shared" si="2"/>
        <v>0</v>
      </c>
      <c r="BK20" s="65">
        <f t="shared" si="2"/>
        <v>16.436999999999998</v>
      </c>
      <c r="BL20" s="65">
        <f t="shared" si="2"/>
        <v>0</v>
      </c>
      <c r="BM20" s="65">
        <f t="shared" si="2"/>
        <v>0</v>
      </c>
      <c r="BN20" s="65">
        <f t="shared" si="2"/>
        <v>2.2999999999999998</v>
      </c>
      <c r="BO20" s="65">
        <f t="shared" si="2"/>
        <v>0</v>
      </c>
      <c r="BP20" s="65">
        <f t="shared" si="2"/>
        <v>22</v>
      </c>
      <c r="BQ20" s="65">
        <f t="shared" si="2"/>
        <v>0</v>
      </c>
      <c r="BR20" s="65">
        <f t="shared" ref="BR20:CK20" si="3">BR21</f>
        <v>17.332000000000001</v>
      </c>
      <c r="BS20" s="65">
        <f t="shared" si="3"/>
        <v>0</v>
      </c>
      <c r="BT20" s="65">
        <f t="shared" si="3"/>
        <v>0</v>
      </c>
      <c r="BU20" s="65">
        <f t="shared" si="3"/>
        <v>0</v>
      </c>
      <c r="BV20" s="65">
        <f t="shared" si="3"/>
        <v>0</v>
      </c>
      <c r="BW20" s="65">
        <f t="shared" si="3"/>
        <v>68</v>
      </c>
      <c r="BX20" s="65">
        <f t="shared" si="3"/>
        <v>0</v>
      </c>
      <c r="BY20" s="65">
        <f t="shared" si="3"/>
        <v>16.752000000000002</v>
      </c>
      <c r="BZ20" s="65">
        <f t="shared" si="3"/>
        <v>0</v>
      </c>
      <c r="CA20" s="65">
        <f t="shared" si="3"/>
        <v>0</v>
      </c>
      <c r="CB20" s="65">
        <f t="shared" si="3"/>
        <v>0</v>
      </c>
      <c r="CC20" s="65">
        <f t="shared" si="3"/>
        <v>0</v>
      </c>
      <c r="CD20" s="65">
        <f t="shared" si="3"/>
        <v>26</v>
      </c>
      <c r="CE20" s="65">
        <f t="shared" si="3"/>
        <v>0</v>
      </c>
      <c r="CF20" s="65">
        <f t="shared" si="3"/>
        <v>0</v>
      </c>
      <c r="CG20" s="65">
        <f t="shared" si="3"/>
        <v>0</v>
      </c>
      <c r="CH20" s="65">
        <f t="shared" si="3"/>
        <v>0</v>
      </c>
      <c r="CI20" s="65">
        <f t="shared" si="3"/>
        <v>0</v>
      </c>
      <c r="CJ20" s="65">
        <f t="shared" si="3"/>
        <v>0</v>
      </c>
      <c r="CK20" s="65">
        <f t="shared" si="3"/>
        <v>0</v>
      </c>
      <c r="CL20" s="65">
        <f t="shared" ref="CL20:CL49" si="4">AA20+AO20+BC20+BJ20+BX20</f>
        <v>0</v>
      </c>
      <c r="CM20" s="65">
        <f t="shared" ref="CM20:CR49" si="5">AB20+AP20+BD20+BK20+BY20</f>
        <v>77.658999999999992</v>
      </c>
      <c r="CN20" s="65">
        <f t="shared" si="5"/>
        <v>0</v>
      </c>
      <c r="CO20" s="65">
        <f t="shared" si="5"/>
        <v>0</v>
      </c>
      <c r="CP20" s="65">
        <f t="shared" si="5"/>
        <v>11.614999999999998</v>
      </c>
      <c r="CQ20" s="65">
        <f t="shared" si="5"/>
        <v>0</v>
      </c>
      <c r="CR20" s="65">
        <f t="shared" si="5"/>
        <v>133</v>
      </c>
      <c r="CS20" s="65">
        <f t="shared" ref="CS20:CS49" si="6">AA20+AO20+BC20+BQ20+BX20</f>
        <v>0</v>
      </c>
      <c r="CT20" s="65">
        <f t="shared" ref="CT20:CY49" si="7">AB20+AP20+BD20+BR20+BY20</f>
        <v>78.554000000000002</v>
      </c>
      <c r="CU20" s="65">
        <f t="shared" si="7"/>
        <v>0</v>
      </c>
      <c r="CV20" s="65">
        <f t="shared" si="7"/>
        <v>0</v>
      </c>
      <c r="CW20" s="65">
        <f t="shared" si="7"/>
        <v>9.3149999999999995</v>
      </c>
      <c r="CX20" s="65">
        <f t="shared" si="7"/>
        <v>0</v>
      </c>
      <c r="CY20" s="65">
        <f t="shared" si="7"/>
        <v>179</v>
      </c>
      <c r="CZ20" s="67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</row>
    <row r="21" s="2" customFormat="1" ht="48.75" customHeight="1">
      <c r="A21" s="62" t="s">
        <v>139</v>
      </c>
      <c r="B21" s="69" t="s">
        <v>140</v>
      </c>
      <c r="C21" s="64" t="s">
        <v>138</v>
      </c>
      <c r="D21" s="65">
        <f t="shared" si="0"/>
        <v>82.995000000000005</v>
      </c>
      <c r="E21" s="65">
        <f t="shared" si="1"/>
        <v>83.890000000000015</v>
      </c>
      <c r="F21" s="65">
        <f t="shared" ref="F21:BQ21" si="8">F23</f>
        <v>0</v>
      </c>
      <c r="G21" s="66">
        <f t="shared" si="8"/>
        <v>0</v>
      </c>
      <c r="H21" s="65">
        <f t="shared" si="8"/>
        <v>0</v>
      </c>
      <c r="I21" s="65">
        <f t="shared" si="8"/>
        <v>0</v>
      </c>
      <c r="J21" s="65">
        <f t="shared" si="8"/>
        <v>0</v>
      </c>
      <c r="K21" s="65">
        <f t="shared" si="8"/>
        <v>0</v>
      </c>
      <c r="L21" s="65">
        <f t="shared" si="8"/>
        <v>0</v>
      </c>
      <c r="M21" s="65">
        <f t="shared" si="8"/>
        <v>0</v>
      </c>
      <c r="N21" s="65">
        <f t="shared" si="8"/>
        <v>0</v>
      </c>
      <c r="O21" s="65">
        <f t="shared" si="8"/>
        <v>0</v>
      </c>
      <c r="P21" s="65">
        <f t="shared" si="8"/>
        <v>0</v>
      </c>
      <c r="Q21" s="65">
        <f t="shared" si="8"/>
        <v>0</v>
      </c>
      <c r="R21" s="65">
        <f t="shared" si="8"/>
        <v>0</v>
      </c>
      <c r="S21" s="65">
        <f t="shared" si="8"/>
        <v>0</v>
      </c>
      <c r="T21" s="65">
        <f t="shared" si="8"/>
        <v>0</v>
      </c>
      <c r="U21" s="66">
        <f t="shared" si="8"/>
        <v>15.561999999999999</v>
      </c>
      <c r="V21" s="65">
        <f t="shared" si="8"/>
        <v>0</v>
      </c>
      <c r="W21" s="65">
        <f t="shared" si="8"/>
        <v>0</v>
      </c>
      <c r="X21" s="65">
        <f t="shared" si="8"/>
        <v>2.1000000000000001</v>
      </c>
      <c r="Y21" s="65">
        <f t="shared" si="8"/>
        <v>0</v>
      </c>
      <c r="Z21" s="65">
        <f t="shared" si="8"/>
        <v>6</v>
      </c>
      <c r="AA21" s="65">
        <f t="shared" si="8"/>
        <v>0</v>
      </c>
      <c r="AB21" s="65">
        <f t="shared" si="8"/>
        <v>11.939</v>
      </c>
      <c r="AC21" s="65">
        <f t="shared" si="8"/>
        <v>0</v>
      </c>
      <c r="AD21" s="65">
        <f t="shared" si="8"/>
        <v>0</v>
      </c>
      <c r="AE21" s="65">
        <f t="shared" si="8"/>
        <v>2.2149999999999999</v>
      </c>
      <c r="AF21" s="65">
        <f t="shared" si="8"/>
        <v>0</v>
      </c>
      <c r="AG21" s="65">
        <f t="shared" si="8"/>
        <v>8</v>
      </c>
      <c r="AH21" s="65">
        <f t="shared" si="8"/>
        <v>0</v>
      </c>
      <c r="AI21" s="65">
        <f t="shared" si="8"/>
        <v>15.841999999999999</v>
      </c>
      <c r="AJ21" s="65">
        <f t="shared" si="8"/>
        <v>0</v>
      </c>
      <c r="AK21" s="65">
        <f t="shared" si="8"/>
        <v>0</v>
      </c>
      <c r="AL21" s="65">
        <f t="shared" si="8"/>
        <v>3</v>
      </c>
      <c r="AM21" s="65">
        <f t="shared" si="8"/>
        <v>0</v>
      </c>
      <c r="AN21" s="65">
        <f t="shared" si="8"/>
        <v>255</v>
      </c>
      <c r="AO21" s="65">
        <f t="shared" si="8"/>
        <v>0</v>
      </c>
      <c r="AP21" s="65">
        <f t="shared" si="8"/>
        <v>15.024000000000001</v>
      </c>
      <c r="AQ21" s="65">
        <f t="shared" si="8"/>
        <v>0</v>
      </c>
      <c r="AR21" s="65">
        <f t="shared" si="8"/>
        <v>0</v>
      </c>
      <c r="AS21" s="65">
        <f t="shared" si="8"/>
        <v>3.7999999999999998</v>
      </c>
      <c r="AT21" s="65">
        <f t="shared" si="8"/>
        <v>0</v>
      </c>
      <c r="AU21" s="65">
        <f t="shared" si="8"/>
        <v>36</v>
      </c>
      <c r="AV21" s="65">
        <f t="shared" si="8"/>
        <v>0</v>
      </c>
      <c r="AW21" s="65">
        <f t="shared" si="8"/>
        <v>18.402000000000001</v>
      </c>
      <c r="AX21" s="65">
        <f t="shared" si="8"/>
        <v>0</v>
      </c>
      <c r="AY21" s="65">
        <f t="shared" si="8"/>
        <v>0</v>
      </c>
      <c r="AZ21" s="65">
        <f t="shared" si="8"/>
        <v>3.5</v>
      </c>
      <c r="BA21" s="65">
        <f t="shared" si="8"/>
        <v>0</v>
      </c>
      <c r="BB21" s="65">
        <f t="shared" si="8"/>
        <v>43</v>
      </c>
      <c r="BC21" s="65">
        <f t="shared" si="8"/>
        <v>0</v>
      </c>
      <c r="BD21" s="65">
        <f t="shared" si="8"/>
        <v>17.507000000000001</v>
      </c>
      <c r="BE21" s="65">
        <f t="shared" si="8"/>
        <v>0</v>
      </c>
      <c r="BF21" s="65">
        <f t="shared" si="8"/>
        <v>0</v>
      </c>
      <c r="BG21" s="65">
        <f t="shared" si="8"/>
        <v>3.2999999999999998</v>
      </c>
      <c r="BH21" s="65">
        <f t="shared" si="8"/>
        <v>0</v>
      </c>
      <c r="BI21" s="65">
        <f t="shared" si="8"/>
        <v>41</v>
      </c>
      <c r="BJ21" s="65">
        <f t="shared" si="8"/>
        <v>0</v>
      </c>
      <c r="BK21" s="65">
        <f t="shared" si="8"/>
        <v>16.436999999999998</v>
      </c>
      <c r="BL21" s="65">
        <f t="shared" si="8"/>
        <v>0</v>
      </c>
      <c r="BM21" s="65">
        <f t="shared" si="8"/>
        <v>0</v>
      </c>
      <c r="BN21" s="65">
        <f t="shared" si="8"/>
        <v>2.2999999999999998</v>
      </c>
      <c r="BO21" s="65">
        <f t="shared" si="8"/>
        <v>0</v>
      </c>
      <c r="BP21" s="65">
        <f t="shared" si="8"/>
        <v>22</v>
      </c>
      <c r="BQ21" s="65">
        <f t="shared" si="8"/>
        <v>0</v>
      </c>
      <c r="BR21" s="65">
        <f t="shared" ref="BR21:CK21" si="9">BR23</f>
        <v>17.332000000000001</v>
      </c>
      <c r="BS21" s="65">
        <f t="shared" si="9"/>
        <v>0</v>
      </c>
      <c r="BT21" s="65">
        <f t="shared" si="9"/>
        <v>0</v>
      </c>
      <c r="BU21" s="65">
        <f t="shared" si="9"/>
        <v>0</v>
      </c>
      <c r="BV21" s="65">
        <f t="shared" si="9"/>
        <v>0</v>
      </c>
      <c r="BW21" s="65">
        <f t="shared" si="9"/>
        <v>68</v>
      </c>
      <c r="BX21" s="65">
        <f t="shared" si="9"/>
        <v>0</v>
      </c>
      <c r="BY21" s="65">
        <f t="shared" si="9"/>
        <v>16.752000000000002</v>
      </c>
      <c r="BZ21" s="65">
        <f t="shared" si="9"/>
        <v>0</v>
      </c>
      <c r="CA21" s="65">
        <f t="shared" si="9"/>
        <v>0</v>
      </c>
      <c r="CB21" s="65">
        <f t="shared" si="9"/>
        <v>0</v>
      </c>
      <c r="CC21" s="65">
        <f t="shared" si="9"/>
        <v>0</v>
      </c>
      <c r="CD21" s="65">
        <f t="shared" si="9"/>
        <v>26</v>
      </c>
      <c r="CE21" s="65">
        <f t="shared" si="9"/>
        <v>0</v>
      </c>
      <c r="CF21" s="65">
        <f t="shared" si="9"/>
        <v>0</v>
      </c>
      <c r="CG21" s="65">
        <f t="shared" si="9"/>
        <v>0</v>
      </c>
      <c r="CH21" s="65">
        <f t="shared" si="9"/>
        <v>0</v>
      </c>
      <c r="CI21" s="65">
        <f t="shared" si="9"/>
        <v>0</v>
      </c>
      <c r="CJ21" s="65">
        <f t="shared" si="9"/>
        <v>0</v>
      </c>
      <c r="CK21" s="65">
        <f t="shared" si="9"/>
        <v>0</v>
      </c>
      <c r="CL21" s="65">
        <f t="shared" si="4"/>
        <v>0</v>
      </c>
      <c r="CM21" s="65">
        <f t="shared" si="5"/>
        <v>77.658999999999992</v>
      </c>
      <c r="CN21" s="65">
        <f t="shared" ref="CN21:CN49" si="10">AC21+AQ21+BE21+BL21+BZ21</f>
        <v>0</v>
      </c>
      <c r="CO21" s="65">
        <f t="shared" ref="CO21:CO49" si="11">AD21+AR21+BF21+BM21+CA21</f>
        <v>0</v>
      </c>
      <c r="CP21" s="65">
        <f t="shared" ref="CP21:CP49" si="12">AE21+AS21+BG21+BN21+CB21</f>
        <v>11.614999999999998</v>
      </c>
      <c r="CQ21" s="65">
        <f t="shared" ref="CQ21:CQ49" si="13">AF21+AT21+BH21+BO21+CC21</f>
        <v>0</v>
      </c>
      <c r="CR21" s="65">
        <f t="shared" ref="CR21:CR49" si="14">AG21+AU21+BI21+BP21+CD21</f>
        <v>133</v>
      </c>
      <c r="CS21" s="65">
        <f t="shared" si="6"/>
        <v>0</v>
      </c>
      <c r="CT21" s="65">
        <f t="shared" si="7"/>
        <v>78.554000000000002</v>
      </c>
      <c r="CU21" s="65">
        <f t="shared" ref="CU21:CU49" si="15">AC21+AQ21+BE21+BS21+BZ21</f>
        <v>0</v>
      </c>
      <c r="CV21" s="65">
        <f t="shared" ref="CV21:CV49" si="16">AD21+AR21+BF21+BT21+CA21</f>
        <v>0</v>
      </c>
      <c r="CW21" s="65">
        <f t="shared" ref="CW21:CW49" si="17">AE21+AS21+BG21+BU21+CB21</f>
        <v>9.3149999999999995</v>
      </c>
      <c r="CX21" s="65">
        <f t="shared" ref="CX21:CX49" si="18">AF21+AT21+BH21+BV21+CC21</f>
        <v>0</v>
      </c>
      <c r="CY21" s="65">
        <f t="shared" ref="CY21:CY49" si="19">AG21+AU21+BI21+BW21+CD21</f>
        <v>179</v>
      </c>
      <c r="CZ21" s="70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</row>
    <row r="22" s="2" customFormat="1" ht="35.25" customHeight="1">
      <c r="A22" s="62" t="s">
        <v>141</v>
      </c>
      <c r="B22" s="71" t="s">
        <v>142</v>
      </c>
      <c r="C22" s="64" t="s">
        <v>138</v>
      </c>
      <c r="D22" s="65"/>
      <c r="E22" s="65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>
        <f t="shared" si="4"/>
        <v>0</v>
      </c>
      <c r="CM22" s="65">
        <f t="shared" si="5"/>
        <v>0</v>
      </c>
      <c r="CN22" s="65">
        <f t="shared" si="10"/>
        <v>0</v>
      </c>
      <c r="CO22" s="65">
        <f t="shared" si="11"/>
        <v>0</v>
      </c>
      <c r="CP22" s="65">
        <f t="shared" si="12"/>
        <v>0</v>
      </c>
      <c r="CQ22" s="65">
        <f t="shared" si="13"/>
        <v>0</v>
      </c>
      <c r="CR22" s="65">
        <f t="shared" si="14"/>
        <v>0</v>
      </c>
      <c r="CS22" s="65">
        <f t="shared" si="6"/>
        <v>0</v>
      </c>
      <c r="CT22" s="65">
        <f t="shared" si="7"/>
        <v>0</v>
      </c>
      <c r="CU22" s="65">
        <f t="shared" si="15"/>
        <v>0</v>
      </c>
      <c r="CV22" s="65">
        <f t="shared" si="16"/>
        <v>0</v>
      </c>
      <c r="CW22" s="65">
        <f t="shared" si="17"/>
        <v>0</v>
      </c>
      <c r="CX22" s="65">
        <f t="shared" si="18"/>
        <v>0</v>
      </c>
      <c r="CY22" s="65">
        <f t="shared" si="19"/>
        <v>0</v>
      </c>
      <c r="CZ22" s="70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</row>
    <row r="23" s="73" customFormat="1" ht="45" customHeight="1">
      <c r="A23" s="74" t="s">
        <v>143</v>
      </c>
      <c r="B23" s="75" t="s">
        <v>144</v>
      </c>
      <c r="C23" s="76" t="s">
        <v>138</v>
      </c>
      <c r="D23" s="65">
        <f t="shared" si="0"/>
        <v>82.995000000000005</v>
      </c>
      <c r="E23" s="65">
        <f t="shared" si="1"/>
        <v>83.890000000000015</v>
      </c>
      <c r="F23" s="77">
        <f t="shared" ref="F23:BP23" si="20">F24+F32+F36+F45</f>
        <v>0</v>
      </c>
      <c r="G23" s="77">
        <f t="shared" si="20"/>
        <v>0</v>
      </c>
      <c r="H23" s="77">
        <f t="shared" si="20"/>
        <v>0</v>
      </c>
      <c r="I23" s="77">
        <f t="shared" si="20"/>
        <v>0</v>
      </c>
      <c r="J23" s="77">
        <f t="shared" si="20"/>
        <v>0</v>
      </c>
      <c r="K23" s="77">
        <f t="shared" si="20"/>
        <v>0</v>
      </c>
      <c r="L23" s="77">
        <f t="shared" si="20"/>
        <v>0</v>
      </c>
      <c r="M23" s="77">
        <f t="shared" si="20"/>
        <v>0</v>
      </c>
      <c r="N23" s="77">
        <f t="shared" si="20"/>
        <v>0</v>
      </c>
      <c r="O23" s="77">
        <f t="shared" si="20"/>
        <v>0</v>
      </c>
      <c r="P23" s="77">
        <f t="shared" si="20"/>
        <v>0</v>
      </c>
      <c r="Q23" s="77">
        <f t="shared" si="20"/>
        <v>0</v>
      </c>
      <c r="R23" s="77">
        <f t="shared" si="20"/>
        <v>0</v>
      </c>
      <c r="S23" s="77">
        <f t="shared" si="20"/>
        <v>0</v>
      </c>
      <c r="T23" s="77">
        <f t="shared" si="20"/>
        <v>0</v>
      </c>
      <c r="U23" s="77">
        <f t="shared" si="20"/>
        <v>15.561999999999999</v>
      </c>
      <c r="V23" s="77">
        <f t="shared" si="20"/>
        <v>0</v>
      </c>
      <c r="W23" s="77">
        <f t="shared" si="20"/>
        <v>0</v>
      </c>
      <c r="X23" s="77">
        <f t="shared" si="20"/>
        <v>2.1000000000000001</v>
      </c>
      <c r="Y23" s="77">
        <f t="shared" si="20"/>
        <v>0</v>
      </c>
      <c r="Z23" s="77">
        <f t="shared" si="20"/>
        <v>6</v>
      </c>
      <c r="AA23" s="77">
        <f t="shared" si="20"/>
        <v>0</v>
      </c>
      <c r="AB23" s="77">
        <f t="shared" si="20"/>
        <v>11.939</v>
      </c>
      <c r="AC23" s="77">
        <f t="shared" si="20"/>
        <v>0</v>
      </c>
      <c r="AD23" s="77">
        <f t="shared" si="20"/>
        <v>0</v>
      </c>
      <c r="AE23" s="77">
        <f t="shared" si="20"/>
        <v>2.2149999999999999</v>
      </c>
      <c r="AF23" s="77">
        <f t="shared" si="20"/>
        <v>0</v>
      </c>
      <c r="AG23" s="77">
        <f t="shared" si="20"/>
        <v>8</v>
      </c>
      <c r="AH23" s="77">
        <f t="shared" si="20"/>
        <v>0</v>
      </c>
      <c r="AI23" s="77">
        <f t="shared" si="20"/>
        <v>15.841999999999999</v>
      </c>
      <c r="AJ23" s="77">
        <f t="shared" si="20"/>
        <v>0</v>
      </c>
      <c r="AK23" s="77">
        <f t="shared" si="20"/>
        <v>0</v>
      </c>
      <c r="AL23" s="77">
        <f t="shared" si="20"/>
        <v>3</v>
      </c>
      <c r="AM23" s="77">
        <f t="shared" si="20"/>
        <v>0</v>
      </c>
      <c r="AN23" s="77">
        <f t="shared" si="20"/>
        <v>255</v>
      </c>
      <c r="AO23" s="77">
        <f t="shared" si="20"/>
        <v>0</v>
      </c>
      <c r="AP23" s="77">
        <f t="shared" si="20"/>
        <v>15.024000000000001</v>
      </c>
      <c r="AQ23" s="77">
        <f t="shared" si="20"/>
        <v>0</v>
      </c>
      <c r="AR23" s="77">
        <f t="shared" si="20"/>
        <v>0</v>
      </c>
      <c r="AS23" s="77">
        <f t="shared" si="20"/>
        <v>3.7999999999999998</v>
      </c>
      <c r="AT23" s="77">
        <f t="shared" si="20"/>
        <v>0</v>
      </c>
      <c r="AU23" s="77">
        <f t="shared" si="20"/>
        <v>36</v>
      </c>
      <c r="AV23" s="77">
        <f t="shared" si="20"/>
        <v>0</v>
      </c>
      <c r="AW23" s="77">
        <f t="shared" si="20"/>
        <v>18.402000000000001</v>
      </c>
      <c r="AX23" s="77">
        <f t="shared" si="20"/>
        <v>0</v>
      </c>
      <c r="AY23" s="77">
        <f t="shared" si="20"/>
        <v>0</v>
      </c>
      <c r="AZ23" s="77">
        <f t="shared" si="20"/>
        <v>3.5</v>
      </c>
      <c r="BA23" s="77">
        <f t="shared" si="20"/>
        <v>0</v>
      </c>
      <c r="BB23" s="77">
        <f t="shared" si="20"/>
        <v>43</v>
      </c>
      <c r="BC23" s="77">
        <f t="shared" si="20"/>
        <v>0</v>
      </c>
      <c r="BD23" s="77">
        <f t="shared" si="20"/>
        <v>17.507000000000001</v>
      </c>
      <c r="BE23" s="77">
        <f t="shared" si="20"/>
        <v>0</v>
      </c>
      <c r="BF23" s="77">
        <f t="shared" si="20"/>
        <v>0</v>
      </c>
      <c r="BG23" s="77">
        <f t="shared" si="20"/>
        <v>3.2999999999999998</v>
      </c>
      <c r="BH23" s="77">
        <f t="shared" si="20"/>
        <v>0</v>
      </c>
      <c r="BI23" s="77">
        <f t="shared" si="20"/>
        <v>41</v>
      </c>
      <c r="BJ23" s="77">
        <f t="shared" si="20"/>
        <v>0</v>
      </c>
      <c r="BK23" s="77">
        <f t="shared" si="20"/>
        <v>16.436999999999998</v>
      </c>
      <c r="BL23" s="77">
        <f t="shared" si="20"/>
        <v>0</v>
      </c>
      <c r="BM23" s="77">
        <f t="shared" si="20"/>
        <v>0</v>
      </c>
      <c r="BN23" s="77">
        <f t="shared" si="20"/>
        <v>2.2999999999999998</v>
      </c>
      <c r="BO23" s="77">
        <f t="shared" si="20"/>
        <v>0</v>
      </c>
      <c r="BP23" s="77">
        <f t="shared" si="20"/>
        <v>22</v>
      </c>
      <c r="BQ23" s="77">
        <f t="shared" ref="BQ23:CK23" si="21">BQ24+BQ32+BQ36+BQ45</f>
        <v>0</v>
      </c>
      <c r="BR23" s="77">
        <f t="shared" si="21"/>
        <v>17.332000000000001</v>
      </c>
      <c r="BS23" s="77">
        <f t="shared" si="21"/>
        <v>0</v>
      </c>
      <c r="BT23" s="77">
        <f t="shared" si="21"/>
        <v>0</v>
      </c>
      <c r="BU23" s="77">
        <f t="shared" si="21"/>
        <v>0</v>
      </c>
      <c r="BV23" s="77">
        <f t="shared" si="21"/>
        <v>0</v>
      </c>
      <c r="BW23" s="77">
        <f t="shared" si="21"/>
        <v>68</v>
      </c>
      <c r="BX23" s="77">
        <f t="shared" si="21"/>
        <v>0</v>
      </c>
      <c r="BY23" s="77">
        <f t="shared" si="21"/>
        <v>16.752000000000002</v>
      </c>
      <c r="BZ23" s="77">
        <f t="shared" si="21"/>
        <v>0</v>
      </c>
      <c r="CA23" s="77">
        <f t="shared" si="21"/>
        <v>0</v>
      </c>
      <c r="CB23" s="77">
        <f t="shared" si="21"/>
        <v>0</v>
      </c>
      <c r="CC23" s="77">
        <f t="shared" si="21"/>
        <v>0</v>
      </c>
      <c r="CD23" s="77">
        <f t="shared" si="21"/>
        <v>26</v>
      </c>
      <c r="CE23" s="77">
        <f t="shared" si="21"/>
        <v>0</v>
      </c>
      <c r="CF23" s="77">
        <f t="shared" si="21"/>
        <v>0</v>
      </c>
      <c r="CG23" s="77">
        <f t="shared" si="21"/>
        <v>0</v>
      </c>
      <c r="CH23" s="77">
        <f t="shared" si="21"/>
        <v>0</v>
      </c>
      <c r="CI23" s="77">
        <f t="shared" si="21"/>
        <v>0</v>
      </c>
      <c r="CJ23" s="77">
        <f t="shared" si="21"/>
        <v>0</v>
      </c>
      <c r="CK23" s="77">
        <f t="shared" si="21"/>
        <v>0</v>
      </c>
      <c r="CL23" s="65">
        <f t="shared" si="4"/>
        <v>0</v>
      </c>
      <c r="CM23" s="65">
        <f t="shared" si="5"/>
        <v>77.658999999999992</v>
      </c>
      <c r="CN23" s="65">
        <f t="shared" si="10"/>
        <v>0</v>
      </c>
      <c r="CO23" s="65">
        <f t="shared" si="11"/>
        <v>0</v>
      </c>
      <c r="CP23" s="65">
        <f t="shared" si="12"/>
        <v>11.614999999999998</v>
      </c>
      <c r="CQ23" s="65">
        <f t="shared" si="13"/>
        <v>0</v>
      </c>
      <c r="CR23" s="65">
        <f t="shared" si="14"/>
        <v>133</v>
      </c>
      <c r="CS23" s="65">
        <f t="shared" si="6"/>
        <v>0</v>
      </c>
      <c r="CT23" s="65">
        <f t="shared" si="7"/>
        <v>78.554000000000002</v>
      </c>
      <c r="CU23" s="65">
        <f t="shared" si="15"/>
        <v>0</v>
      </c>
      <c r="CV23" s="65">
        <f t="shared" si="16"/>
        <v>0</v>
      </c>
      <c r="CW23" s="65">
        <f t="shared" si="17"/>
        <v>9.3149999999999995</v>
      </c>
      <c r="CX23" s="65">
        <f t="shared" si="18"/>
        <v>0</v>
      </c>
      <c r="CY23" s="65">
        <f t="shared" si="19"/>
        <v>179</v>
      </c>
      <c r="CZ23" s="78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</row>
    <row r="24" s="73" customFormat="1" ht="81" customHeight="1">
      <c r="A24" s="74" t="s">
        <v>145</v>
      </c>
      <c r="B24" s="80" t="s">
        <v>146</v>
      </c>
      <c r="C24" s="76" t="s">
        <v>138</v>
      </c>
      <c r="D24" s="65">
        <f t="shared" si="0"/>
        <v>36.033000000000001</v>
      </c>
      <c r="E24" s="65">
        <f t="shared" si="1"/>
        <v>39.052999999999997</v>
      </c>
      <c r="F24" s="77">
        <f t="shared" ref="F24:F25" si="22">F25</f>
        <v>0</v>
      </c>
      <c r="G24" s="77">
        <f t="shared" ref="G24:BR25" si="23">G25</f>
        <v>0</v>
      </c>
      <c r="H24" s="77">
        <f t="shared" si="23"/>
        <v>0</v>
      </c>
      <c r="I24" s="77">
        <f t="shared" si="23"/>
        <v>0</v>
      </c>
      <c r="J24" s="77">
        <f t="shared" si="23"/>
        <v>0</v>
      </c>
      <c r="K24" s="77">
        <f t="shared" si="23"/>
        <v>0</v>
      </c>
      <c r="L24" s="77">
        <f t="shared" si="23"/>
        <v>0</v>
      </c>
      <c r="M24" s="77">
        <f t="shared" si="23"/>
        <v>0</v>
      </c>
      <c r="N24" s="77">
        <f t="shared" si="23"/>
        <v>0</v>
      </c>
      <c r="O24" s="77">
        <f t="shared" si="23"/>
        <v>0</v>
      </c>
      <c r="P24" s="77">
        <f t="shared" si="23"/>
        <v>0</v>
      </c>
      <c r="Q24" s="77">
        <f t="shared" si="23"/>
        <v>0</v>
      </c>
      <c r="R24" s="77">
        <f t="shared" si="23"/>
        <v>0</v>
      </c>
      <c r="S24" s="77">
        <f t="shared" si="23"/>
        <v>0</v>
      </c>
      <c r="T24" s="77">
        <f t="shared" si="23"/>
        <v>0</v>
      </c>
      <c r="U24" s="77">
        <f t="shared" ref="U24:AG24" si="24">U25</f>
        <v>5.2619999999999996</v>
      </c>
      <c r="V24" s="77">
        <f t="shared" si="24"/>
        <v>0</v>
      </c>
      <c r="W24" s="77">
        <f t="shared" si="24"/>
        <v>0</v>
      </c>
      <c r="X24" s="77">
        <f t="shared" si="24"/>
        <v>0</v>
      </c>
      <c r="Y24" s="77">
        <f t="shared" si="24"/>
        <v>0</v>
      </c>
      <c r="Z24" s="77">
        <f t="shared" si="24"/>
        <v>3</v>
      </c>
      <c r="AA24" s="77">
        <f t="shared" si="24"/>
        <v>0</v>
      </c>
      <c r="AB24" s="77">
        <f t="shared" si="24"/>
        <v>3.3399999999999999</v>
      </c>
      <c r="AC24" s="77">
        <f t="shared" si="24"/>
        <v>0</v>
      </c>
      <c r="AD24" s="77">
        <f t="shared" si="24"/>
        <v>0</v>
      </c>
      <c r="AE24" s="77">
        <f t="shared" si="24"/>
        <v>0</v>
      </c>
      <c r="AF24" s="77">
        <f t="shared" si="24"/>
        <v>0</v>
      </c>
      <c r="AG24" s="77">
        <f t="shared" si="24"/>
        <v>5</v>
      </c>
      <c r="AH24" s="77">
        <f t="shared" si="23"/>
        <v>0</v>
      </c>
      <c r="AI24" s="77">
        <f t="shared" ref="AI24:AN24" si="25">AI25</f>
        <v>4.2130000000000001</v>
      </c>
      <c r="AJ24" s="77">
        <f t="shared" si="25"/>
        <v>0</v>
      </c>
      <c r="AK24" s="77">
        <f t="shared" si="25"/>
        <v>0</v>
      </c>
      <c r="AL24" s="77">
        <f t="shared" si="25"/>
        <v>0</v>
      </c>
      <c r="AM24" s="77">
        <f t="shared" si="25"/>
        <v>0</v>
      </c>
      <c r="AN24" s="77">
        <f t="shared" si="25"/>
        <v>6</v>
      </c>
      <c r="AO24" s="77">
        <f t="shared" si="23"/>
        <v>0</v>
      </c>
      <c r="AP24" s="77">
        <f t="shared" si="23"/>
        <v>1.115</v>
      </c>
      <c r="AQ24" s="77">
        <f t="shared" si="23"/>
        <v>0</v>
      </c>
      <c r="AR24" s="77">
        <f t="shared" si="23"/>
        <v>0</v>
      </c>
      <c r="AS24" s="77">
        <f t="shared" si="23"/>
        <v>0</v>
      </c>
      <c r="AT24" s="77">
        <f t="shared" si="23"/>
        <v>0</v>
      </c>
      <c r="AU24" s="77">
        <f t="shared" si="23"/>
        <v>3</v>
      </c>
      <c r="AV24" s="77">
        <f t="shared" si="23"/>
        <v>0</v>
      </c>
      <c r="AW24" s="77">
        <f t="shared" ref="AW24:BB24" si="26">AW25</f>
        <v>3.569</v>
      </c>
      <c r="AX24" s="77">
        <f t="shared" si="26"/>
        <v>0</v>
      </c>
      <c r="AY24" s="77">
        <f t="shared" si="26"/>
        <v>0</v>
      </c>
      <c r="AZ24" s="77">
        <f t="shared" si="26"/>
        <v>0</v>
      </c>
      <c r="BA24" s="77">
        <f t="shared" si="26"/>
        <v>0</v>
      </c>
      <c r="BB24" s="77">
        <f t="shared" si="26"/>
        <v>4</v>
      </c>
      <c r="BC24" s="77">
        <f t="shared" si="23"/>
        <v>0</v>
      </c>
      <c r="BD24" s="77">
        <f t="shared" si="23"/>
        <v>1.8160000000000001</v>
      </c>
      <c r="BE24" s="77">
        <f t="shared" si="23"/>
        <v>0</v>
      </c>
      <c r="BF24" s="77">
        <f t="shared" si="23"/>
        <v>0</v>
      </c>
      <c r="BG24" s="77">
        <f t="shared" si="23"/>
        <v>0</v>
      </c>
      <c r="BH24" s="77">
        <f t="shared" si="23"/>
        <v>0</v>
      </c>
      <c r="BI24" s="77">
        <f t="shared" si="23"/>
        <v>4</v>
      </c>
      <c r="BJ24" s="77">
        <f t="shared" si="23"/>
        <v>0</v>
      </c>
      <c r="BK24" s="77">
        <f t="shared" ref="BK24:BP24" si="27">BK25</f>
        <v>9.8369999999999997</v>
      </c>
      <c r="BL24" s="77">
        <f t="shared" si="27"/>
        <v>0</v>
      </c>
      <c r="BM24" s="77">
        <f t="shared" si="27"/>
        <v>0</v>
      </c>
      <c r="BN24" s="77">
        <f t="shared" si="27"/>
        <v>0</v>
      </c>
      <c r="BO24" s="77">
        <f t="shared" si="27"/>
        <v>0</v>
      </c>
      <c r="BP24" s="77">
        <f t="shared" si="27"/>
        <v>20</v>
      </c>
      <c r="BQ24" s="77">
        <f t="shared" si="23"/>
        <v>0</v>
      </c>
      <c r="BR24" s="77">
        <f t="shared" si="23"/>
        <v>12.856999999999999</v>
      </c>
      <c r="BS24" s="77">
        <f t="shared" ref="BS24:BY24" si="28">BS25</f>
        <v>0</v>
      </c>
      <c r="BT24" s="77">
        <f t="shared" si="28"/>
        <v>0</v>
      </c>
      <c r="BU24" s="77">
        <f t="shared" si="28"/>
        <v>0</v>
      </c>
      <c r="BV24" s="77">
        <f t="shared" si="28"/>
        <v>0</v>
      </c>
      <c r="BW24" s="77">
        <f t="shared" si="28"/>
        <v>16</v>
      </c>
      <c r="BX24" s="77">
        <f t="shared" si="28"/>
        <v>0</v>
      </c>
      <c r="BY24" s="77">
        <f t="shared" si="28"/>
        <v>13.152000000000001</v>
      </c>
      <c r="BZ24" s="77">
        <f t="shared" ref="BZ24:CK24" si="29">BZ25</f>
        <v>0</v>
      </c>
      <c r="CA24" s="77">
        <f t="shared" si="29"/>
        <v>0</v>
      </c>
      <c r="CB24" s="77">
        <f t="shared" si="29"/>
        <v>0</v>
      </c>
      <c r="CC24" s="77">
        <f t="shared" si="29"/>
        <v>0</v>
      </c>
      <c r="CD24" s="77">
        <f t="shared" si="29"/>
        <v>23</v>
      </c>
      <c r="CE24" s="77">
        <f t="shared" si="29"/>
        <v>0</v>
      </c>
      <c r="CF24" s="77">
        <f t="shared" si="29"/>
        <v>0</v>
      </c>
      <c r="CG24" s="77">
        <f t="shared" si="29"/>
        <v>0</v>
      </c>
      <c r="CH24" s="77">
        <f t="shared" si="29"/>
        <v>0</v>
      </c>
      <c r="CI24" s="77">
        <f t="shared" si="29"/>
        <v>0</v>
      </c>
      <c r="CJ24" s="77">
        <f t="shared" si="29"/>
        <v>0</v>
      </c>
      <c r="CK24" s="77">
        <f t="shared" si="29"/>
        <v>0</v>
      </c>
      <c r="CL24" s="65">
        <f t="shared" si="4"/>
        <v>0</v>
      </c>
      <c r="CM24" s="65">
        <f t="shared" si="5"/>
        <v>29.260000000000002</v>
      </c>
      <c r="CN24" s="65">
        <f t="shared" si="10"/>
        <v>0</v>
      </c>
      <c r="CO24" s="65">
        <f t="shared" si="11"/>
        <v>0</v>
      </c>
      <c r="CP24" s="65">
        <f t="shared" si="12"/>
        <v>0</v>
      </c>
      <c r="CQ24" s="65">
        <f t="shared" si="13"/>
        <v>0</v>
      </c>
      <c r="CR24" s="65">
        <f t="shared" si="14"/>
        <v>55</v>
      </c>
      <c r="CS24" s="65">
        <f t="shared" si="6"/>
        <v>0</v>
      </c>
      <c r="CT24" s="65">
        <f t="shared" si="7"/>
        <v>32.280000000000001</v>
      </c>
      <c r="CU24" s="65">
        <f t="shared" si="15"/>
        <v>0</v>
      </c>
      <c r="CV24" s="65">
        <f t="shared" si="16"/>
        <v>0</v>
      </c>
      <c r="CW24" s="65">
        <f t="shared" si="17"/>
        <v>0</v>
      </c>
      <c r="CX24" s="65">
        <f t="shared" si="18"/>
        <v>0</v>
      </c>
      <c r="CY24" s="65">
        <f t="shared" si="19"/>
        <v>51</v>
      </c>
      <c r="CZ24" s="78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</row>
    <row r="25" s="2" customFormat="1" ht="44.25" customHeight="1">
      <c r="A25" s="62" t="s">
        <v>147</v>
      </c>
      <c r="B25" s="69" t="s">
        <v>148</v>
      </c>
      <c r="C25" s="64" t="s">
        <v>138</v>
      </c>
      <c r="D25" s="65">
        <f t="shared" si="0"/>
        <v>36.033000000000001</v>
      </c>
      <c r="E25" s="65">
        <f t="shared" si="1"/>
        <v>39.052999999999997</v>
      </c>
      <c r="F25" s="65">
        <f t="shared" si="22"/>
        <v>0</v>
      </c>
      <c r="G25" s="65">
        <f t="shared" si="23"/>
        <v>0</v>
      </c>
      <c r="H25" s="65">
        <f t="shared" si="23"/>
        <v>0</v>
      </c>
      <c r="I25" s="65">
        <f t="shared" si="23"/>
        <v>0</v>
      </c>
      <c r="J25" s="65">
        <f t="shared" si="23"/>
        <v>0</v>
      </c>
      <c r="K25" s="65">
        <f t="shared" si="23"/>
        <v>0</v>
      </c>
      <c r="L25" s="65">
        <f t="shared" si="23"/>
        <v>0</v>
      </c>
      <c r="M25" s="65">
        <f t="shared" si="23"/>
        <v>0</v>
      </c>
      <c r="N25" s="65">
        <f t="shared" si="23"/>
        <v>0</v>
      </c>
      <c r="O25" s="65">
        <f t="shared" si="23"/>
        <v>0</v>
      </c>
      <c r="P25" s="65">
        <f t="shared" si="23"/>
        <v>0</v>
      </c>
      <c r="Q25" s="65">
        <f t="shared" si="23"/>
        <v>0</v>
      </c>
      <c r="R25" s="65">
        <f t="shared" si="23"/>
        <v>0</v>
      </c>
      <c r="S25" s="65">
        <f t="shared" si="23"/>
        <v>0</v>
      </c>
      <c r="T25" s="65">
        <f t="shared" si="23"/>
        <v>0</v>
      </c>
      <c r="U25" s="65">
        <f>U26+U27+U28+U29+U30+U31</f>
        <v>5.2619999999999996</v>
      </c>
      <c r="V25" s="65">
        <f t="shared" ref="V25:AG25" si="30">V26+V27+V28+V29+V30+V31</f>
        <v>0</v>
      </c>
      <c r="W25" s="65">
        <f t="shared" si="30"/>
        <v>0</v>
      </c>
      <c r="X25" s="65">
        <f t="shared" si="30"/>
        <v>0</v>
      </c>
      <c r="Y25" s="65">
        <f t="shared" si="30"/>
        <v>0</v>
      </c>
      <c r="Z25" s="65">
        <f t="shared" si="30"/>
        <v>3</v>
      </c>
      <c r="AA25" s="65">
        <f t="shared" si="30"/>
        <v>0</v>
      </c>
      <c r="AB25" s="65">
        <f t="shared" si="30"/>
        <v>3.3399999999999999</v>
      </c>
      <c r="AC25" s="65">
        <f t="shared" si="30"/>
        <v>0</v>
      </c>
      <c r="AD25" s="65">
        <f t="shared" si="30"/>
        <v>0</v>
      </c>
      <c r="AE25" s="65">
        <f t="shared" si="30"/>
        <v>0</v>
      </c>
      <c r="AF25" s="65">
        <f t="shared" si="30"/>
        <v>0</v>
      </c>
      <c r="AG25" s="65">
        <f t="shared" si="30"/>
        <v>5</v>
      </c>
      <c r="AH25" s="65">
        <f>AH26</f>
        <v>0</v>
      </c>
      <c r="AI25" s="65">
        <f>AI26+AI27+AI28+AI29+AI30+AI31</f>
        <v>4.2130000000000001</v>
      </c>
      <c r="AJ25" s="65">
        <f t="shared" ref="AJ25:AU25" si="31">AJ26+AJ27+AJ28+AJ29+AJ30+AJ31</f>
        <v>0</v>
      </c>
      <c r="AK25" s="65">
        <f t="shared" si="31"/>
        <v>0</v>
      </c>
      <c r="AL25" s="65">
        <f t="shared" si="31"/>
        <v>0</v>
      </c>
      <c r="AM25" s="65">
        <f t="shared" si="31"/>
        <v>0</v>
      </c>
      <c r="AN25" s="65">
        <f t="shared" si="31"/>
        <v>6</v>
      </c>
      <c r="AO25" s="65">
        <f t="shared" si="31"/>
        <v>0</v>
      </c>
      <c r="AP25" s="65">
        <f t="shared" si="31"/>
        <v>1.115</v>
      </c>
      <c r="AQ25" s="65">
        <f t="shared" si="31"/>
        <v>0</v>
      </c>
      <c r="AR25" s="65">
        <f t="shared" si="31"/>
        <v>0</v>
      </c>
      <c r="AS25" s="65">
        <f t="shared" si="31"/>
        <v>0</v>
      </c>
      <c r="AT25" s="65">
        <f t="shared" si="31"/>
        <v>0</v>
      </c>
      <c r="AU25" s="65">
        <f t="shared" si="31"/>
        <v>3</v>
      </c>
      <c r="AV25" s="65">
        <f>AV26</f>
        <v>0</v>
      </c>
      <c r="AW25" s="65">
        <f>AW26+AW27+AW28+AW29+AW30+AW31</f>
        <v>3.569</v>
      </c>
      <c r="AX25" s="65">
        <f t="shared" ref="AX25:BI25" si="32">AX26+AX27+AX28+AX29+AX30+AX31</f>
        <v>0</v>
      </c>
      <c r="AY25" s="65">
        <f t="shared" si="32"/>
        <v>0</v>
      </c>
      <c r="AZ25" s="65">
        <f t="shared" si="32"/>
        <v>0</v>
      </c>
      <c r="BA25" s="65">
        <f t="shared" si="32"/>
        <v>0</v>
      </c>
      <c r="BB25" s="65">
        <f t="shared" si="32"/>
        <v>4</v>
      </c>
      <c r="BC25" s="65">
        <f t="shared" si="32"/>
        <v>0</v>
      </c>
      <c r="BD25" s="65">
        <f t="shared" si="32"/>
        <v>1.8160000000000001</v>
      </c>
      <c r="BE25" s="65">
        <f t="shared" si="32"/>
        <v>0</v>
      </c>
      <c r="BF25" s="65">
        <f t="shared" si="32"/>
        <v>0</v>
      </c>
      <c r="BG25" s="65">
        <f t="shared" si="32"/>
        <v>0</v>
      </c>
      <c r="BH25" s="65">
        <f t="shared" si="32"/>
        <v>0</v>
      </c>
      <c r="BI25" s="65">
        <f t="shared" si="32"/>
        <v>4</v>
      </c>
      <c r="BJ25" s="65">
        <f>BJ26</f>
        <v>0</v>
      </c>
      <c r="BK25" s="65">
        <f>BK26+BK27+BK28+BK29+BK30+BK31</f>
        <v>9.8369999999999997</v>
      </c>
      <c r="BL25" s="65">
        <f t="shared" ref="BL25:BW25" si="33">BL26+BL27+BL28+BL29+BL30+BL31</f>
        <v>0</v>
      </c>
      <c r="BM25" s="65">
        <f t="shared" si="33"/>
        <v>0</v>
      </c>
      <c r="BN25" s="65">
        <f t="shared" si="33"/>
        <v>0</v>
      </c>
      <c r="BO25" s="65">
        <f t="shared" si="33"/>
        <v>0</v>
      </c>
      <c r="BP25" s="65">
        <f t="shared" si="33"/>
        <v>20</v>
      </c>
      <c r="BQ25" s="65">
        <f t="shared" si="33"/>
        <v>0</v>
      </c>
      <c r="BR25" s="65">
        <f t="shared" si="33"/>
        <v>12.856999999999999</v>
      </c>
      <c r="BS25" s="65">
        <f t="shared" si="33"/>
        <v>0</v>
      </c>
      <c r="BT25" s="65">
        <f t="shared" si="33"/>
        <v>0</v>
      </c>
      <c r="BU25" s="65">
        <f t="shared" si="33"/>
        <v>0</v>
      </c>
      <c r="BV25" s="65">
        <f t="shared" si="33"/>
        <v>0</v>
      </c>
      <c r="BW25" s="65">
        <f t="shared" si="33"/>
        <v>16</v>
      </c>
      <c r="BX25" s="65">
        <f>BX26</f>
        <v>0</v>
      </c>
      <c r="BY25" s="65">
        <f>BY26+BY27+BY28+BY29+BY30+BY31</f>
        <v>13.152000000000001</v>
      </c>
      <c r="BZ25" s="65">
        <f t="shared" ref="BZ25:CK25" si="34">BZ26+BZ27+BZ28+BZ29+BZ30+BZ31</f>
        <v>0</v>
      </c>
      <c r="CA25" s="65">
        <f t="shared" si="34"/>
        <v>0</v>
      </c>
      <c r="CB25" s="65">
        <f t="shared" si="34"/>
        <v>0</v>
      </c>
      <c r="CC25" s="65">
        <f t="shared" si="34"/>
        <v>0</v>
      </c>
      <c r="CD25" s="65">
        <f t="shared" si="34"/>
        <v>23</v>
      </c>
      <c r="CE25" s="65">
        <f t="shared" si="34"/>
        <v>0</v>
      </c>
      <c r="CF25" s="65">
        <f t="shared" si="34"/>
        <v>0</v>
      </c>
      <c r="CG25" s="65">
        <f t="shared" si="34"/>
        <v>0</v>
      </c>
      <c r="CH25" s="65">
        <f t="shared" si="34"/>
        <v>0</v>
      </c>
      <c r="CI25" s="65">
        <f t="shared" si="34"/>
        <v>0</v>
      </c>
      <c r="CJ25" s="65">
        <f t="shared" si="34"/>
        <v>0</v>
      </c>
      <c r="CK25" s="65">
        <f t="shared" si="34"/>
        <v>0</v>
      </c>
      <c r="CL25" s="65">
        <f t="shared" si="4"/>
        <v>0</v>
      </c>
      <c r="CM25" s="65">
        <f t="shared" si="5"/>
        <v>29.260000000000002</v>
      </c>
      <c r="CN25" s="65">
        <f t="shared" si="10"/>
        <v>0</v>
      </c>
      <c r="CO25" s="65">
        <f t="shared" si="11"/>
        <v>0</v>
      </c>
      <c r="CP25" s="65">
        <f t="shared" si="12"/>
        <v>0</v>
      </c>
      <c r="CQ25" s="65">
        <f t="shared" si="13"/>
        <v>0</v>
      </c>
      <c r="CR25" s="65">
        <f t="shared" si="14"/>
        <v>55</v>
      </c>
      <c r="CS25" s="65">
        <f t="shared" si="6"/>
        <v>0</v>
      </c>
      <c r="CT25" s="65">
        <f t="shared" si="7"/>
        <v>32.280000000000001</v>
      </c>
      <c r="CU25" s="65">
        <f t="shared" si="15"/>
        <v>0</v>
      </c>
      <c r="CV25" s="65">
        <f t="shared" si="16"/>
        <v>0</v>
      </c>
      <c r="CW25" s="65">
        <f t="shared" si="17"/>
        <v>0</v>
      </c>
      <c r="CX25" s="65">
        <f t="shared" si="18"/>
        <v>0</v>
      </c>
      <c r="CY25" s="65">
        <f t="shared" si="19"/>
        <v>51</v>
      </c>
      <c r="CZ25" s="70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</row>
    <row r="26" s="73" customFormat="1" ht="56.25" customHeight="1">
      <c r="A26" s="62" t="s">
        <v>147</v>
      </c>
      <c r="B26" s="81" t="s">
        <v>149</v>
      </c>
      <c r="C26" s="64" t="s">
        <v>150</v>
      </c>
      <c r="D26" s="65">
        <f t="shared" si="0"/>
        <v>12.827999999999999</v>
      </c>
      <c r="E26" s="65">
        <f t="shared" si="1"/>
        <v>9.7279999999999998</v>
      </c>
      <c r="F26" s="65">
        <f t="shared" ref="F26:T26" si="35">F30</f>
        <v>0</v>
      </c>
      <c r="G26" s="65">
        <f t="shared" si="35"/>
        <v>0</v>
      </c>
      <c r="H26" s="65">
        <f t="shared" si="35"/>
        <v>0</v>
      </c>
      <c r="I26" s="65">
        <f t="shared" si="35"/>
        <v>0</v>
      </c>
      <c r="J26" s="65">
        <f t="shared" si="35"/>
        <v>0</v>
      </c>
      <c r="K26" s="65">
        <f t="shared" si="35"/>
        <v>0</v>
      </c>
      <c r="L26" s="65">
        <f t="shared" si="35"/>
        <v>0</v>
      </c>
      <c r="M26" s="65">
        <f t="shared" si="35"/>
        <v>0</v>
      </c>
      <c r="N26" s="65">
        <f t="shared" si="35"/>
        <v>0</v>
      </c>
      <c r="O26" s="65">
        <f t="shared" si="35"/>
        <v>0</v>
      </c>
      <c r="P26" s="65">
        <f t="shared" si="35"/>
        <v>0</v>
      </c>
      <c r="Q26" s="65">
        <f t="shared" si="35"/>
        <v>0</v>
      </c>
      <c r="R26" s="65">
        <f t="shared" si="35"/>
        <v>0</v>
      </c>
      <c r="S26" s="65">
        <f t="shared" si="35"/>
        <v>0</v>
      </c>
      <c r="T26" s="65">
        <f t="shared" si="35"/>
        <v>0</v>
      </c>
      <c r="U26" s="65">
        <v>3.5619999999999998</v>
      </c>
      <c r="V26" s="65">
        <f>V30</f>
        <v>0</v>
      </c>
      <c r="W26" s="65">
        <f>W30</f>
        <v>0</v>
      </c>
      <c r="X26" s="65">
        <f>X30</f>
        <v>0</v>
      </c>
      <c r="Y26" s="65">
        <f>Y30</f>
        <v>0</v>
      </c>
      <c r="Z26" s="65">
        <v>2</v>
      </c>
      <c r="AA26" s="65">
        <v>0</v>
      </c>
      <c r="AB26" s="65">
        <v>1.6499999999999999</v>
      </c>
      <c r="AC26" s="65">
        <v>0</v>
      </c>
      <c r="AD26" s="65">
        <v>0</v>
      </c>
      <c r="AE26" s="65">
        <v>0</v>
      </c>
      <c r="AF26" s="65">
        <v>0</v>
      </c>
      <c r="AG26" s="65">
        <v>1</v>
      </c>
      <c r="AH26" s="65">
        <f>AH30</f>
        <v>0</v>
      </c>
      <c r="AI26" s="65">
        <v>2.3999999999999999</v>
      </c>
      <c r="AJ26" s="65">
        <f>AJ30</f>
        <v>0</v>
      </c>
      <c r="AK26" s="65">
        <f>AK30</f>
        <v>0</v>
      </c>
      <c r="AL26" s="65">
        <f>AL30</f>
        <v>0</v>
      </c>
      <c r="AM26" s="65">
        <f>AM30</f>
        <v>0</v>
      </c>
      <c r="AN26" s="65">
        <v>1</v>
      </c>
      <c r="AO26" s="65">
        <f t="shared" ref="AO26:AV29" si="36">AO30</f>
        <v>0</v>
      </c>
      <c r="AP26" s="65">
        <v>0</v>
      </c>
      <c r="AQ26" s="65">
        <f t="shared" si="36"/>
        <v>0</v>
      </c>
      <c r="AR26" s="65">
        <f t="shared" si="36"/>
        <v>0</v>
      </c>
      <c r="AS26" s="65">
        <f t="shared" si="36"/>
        <v>0</v>
      </c>
      <c r="AT26" s="65">
        <f t="shared" si="36"/>
        <v>0</v>
      </c>
      <c r="AU26" s="65">
        <v>0</v>
      </c>
      <c r="AV26" s="65">
        <f t="shared" si="36"/>
        <v>0</v>
      </c>
      <c r="AW26" s="65">
        <v>2.2200000000000002</v>
      </c>
      <c r="AX26" s="65">
        <f>AX30</f>
        <v>0</v>
      </c>
      <c r="AY26" s="65">
        <f>AY30</f>
        <v>0</v>
      </c>
      <c r="AZ26" s="65">
        <v>0</v>
      </c>
      <c r="BA26" s="65">
        <f>BA30</f>
        <v>0</v>
      </c>
      <c r="BB26" s="65">
        <v>1</v>
      </c>
      <c r="BC26" s="65">
        <f t="shared" ref="BC26:BJ29" si="37">BC30</f>
        <v>0</v>
      </c>
      <c r="BD26" s="65">
        <v>1.8160000000000001</v>
      </c>
      <c r="BE26" s="65">
        <f t="shared" si="37"/>
        <v>0</v>
      </c>
      <c r="BF26" s="65">
        <f t="shared" si="37"/>
        <v>0</v>
      </c>
      <c r="BG26" s="65">
        <f t="shared" si="37"/>
        <v>0</v>
      </c>
      <c r="BH26" s="65">
        <f t="shared" si="37"/>
        <v>0</v>
      </c>
      <c r="BI26" s="65">
        <v>1</v>
      </c>
      <c r="BJ26" s="65">
        <f t="shared" si="37"/>
        <v>0</v>
      </c>
      <c r="BK26" s="65">
        <v>3.1000000000000001</v>
      </c>
      <c r="BL26" s="65">
        <f>BL30</f>
        <v>0</v>
      </c>
      <c r="BM26" s="65">
        <f>BM30</f>
        <v>0</v>
      </c>
      <c r="BN26" s="65">
        <f>BN30</f>
        <v>0</v>
      </c>
      <c r="BO26" s="65">
        <f>BO30</f>
        <v>0</v>
      </c>
      <c r="BP26" s="65">
        <v>1</v>
      </c>
      <c r="BQ26" s="65">
        <f t="shared" ref="BQ26:BX29" si="38">BQ30</f>
        <v>0</v>
      </c>
      <c r="BR26" s="65">
        <f t="shared" si="38"/>
        <v>0</v>
      </c>
      <c r="BS26" s="65">
        <f t="shared" si="38"/>
        <v>0</v>
      </c>
      <c r="BT26" s="65">
        <f t="shared" si="38"/>
        <v>0</v>
      </c>
      <c r="BU26" s="65">
        <f t="shared" si="38"/>
        <v>0</v>
      </c>
      <c r="BV26" s="65">
        <f t="shared" si="38"/>
        <v>0</v>
      </c>
      <c r="BW26" s="65">
        <f t="shared" si="38"/>
        <v>0</v>
      </c>
      <c r="BX26" s="65">
        <f t="shared" si="38"/>
        <v>0</v>
      </c>
      <c r="BY26" s="65">
        <v>1.546</v>
      </c>
      <c r="BZ26" s="65">
        <f>BZ30</f>
        <v>0</v>
      </c>
      <c r="CA26" s="65">
        <f>CA30</f>
        <v>0</v>
      </c>
      <c r="CB26" s="65">
        <f>CB30</f>
        <v>0</v>
      </c>
      <c r="CC26" s="65">
        <f>CC30</f>
        <v>0</v>
      </c>
      <c r="CD26" s="65">
        <v>1</v>
      </c>
      <c r="CE26" s="65">
        <f t="shared" ref="CE26:CE29" si="39">CE30</f>
        <v>0</v>
      </c>
      <c r="CF26" s="65">
        <f t="shared" ref="CF26:CK29" si="40">CF30+CF32</f>
        <v>0</v>
      </c>
      <c r="CG26" s="65">
        <f t="shared" si="40"/>
        <v>0</v>
      </c>
      <c r="CH26" s="65">
        <f t="shared" si="40"/>
        <v>0</v>
      </c>
      <c r="CI26" s="65">
        <f t="shared" si="40"/>
        <v>0</v>
      </c>
      <c r="CJ26" s="65">
        <f t="shared" si="40"/>
        <v>0</v>
      </c>
      <c r="CK26" s="65">
        <f t="shared" si="40"/>
        <v>0</v>
      </c>
      <c r="CL26" s="65">
        <f t="shared" si="4"/>
        <v>0</v>
      </c>
      <c r="CM26" s="65">
        <f t="shared" si="5"/>
        <v>8.1120000000000001</v>
      </c>
      <c r="CN26" s="65">
        <f t="shared" si="10"/>
        <v>0</v>
      </c>
      <c r="CO26" s="65">
        <f t="shared" si="11"/>
        <v>0</v>
      </c>
      <c r="CP26" s="65">
        <f t="shared" si="12"/>
        <v>0</v>
      </c>
      <c r="CQ26" s="65">
        <f t="shared" si="13"/>
        <v>0</v>
      </c>
      <c r="CR26" s="65">
        <f t="shared" si="14"/>
        <v>4</v>
      </c>
      <c r="CS26" s="65">
        <f t="shared" si="6"/>
        <v>0</v>
      </c>
      <c r="CT26" s="65">
        <f t="shared" si="7"/>
        <v>5.0120000000000005</v>
      </c>
      <c r="CU26" s="65">
        <f t="shared" si="15"/>
        <v>0</v>
      </c>
      <c r="CV26" s="65">
        <f t="shared" si="16"/>
        <v>0</v>
      </c>
      <c r="CW26" s="65">
        <f t="shared" si="17"/>
        <v>0</v>
      </c>
      <c r="CX26" s="65">
        <f t="shared" si="18"/>
        <v>0</v>
      </c>
      <c r="CY26" s="65">
        <f t="shared" si="19"/>
        <v>3</v>
      </c>
      <c r="CZ26" s="70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</row>
    <row r="27" s="73" customFormat="1" ht="58.5" customHeight="1">
      <c r="A27" s="62" t="s">
        <v>147</v>
      </c>
      <c r="B27" s="81" t="s">
        <v>151</v>
      </c>
      <c r="C27" s="64" t="s">
        <v>152</v>
      </c>
      <c r="D27" s="65">
        <f t="shared" si="0"/>
        <v>3.3999999999999999</v>
      </c>
      <c r="E27" s="65">
        <f t="shared" si="1"/>
        <v>3.3999999999999999</v>
      </c>
      <c r="F27" s="65">
        <v>0</v>
      </c>
      <c r="G27" s="65">
        <f t="shared" ref="G27:S29" si="41">G31</f>
        <v>0</v>
      </c>
      <c r="H27" s="65">
        <f t="shared" si="41"/>
        <v>0</v>
      </c>
      <c r="I27" s="65">
        <f t="shared" si="41"/>
        <v>0</v>
      </c>
      <c r="J27" s="65">
        <f t="shared" si="41"/>
        <v>0</v>
      </c>
      <c r="K27" s="65">
        <f t="shared" si="41"/>
        <v>0</v>
      </c>
      <c r="L27" s="65">
        <f t="shared" si="41"/>
        <v>0</v>
      </c>
      <c r="M27" s="65">
        <f t="shared" si="41"/>
        <v>0</v>
      </c>
      <c r="N27" s="65">
        <f t="shared" si="41"/>
        <v>0</v>
      </c>
      <c r="O27" s="65">
        <f t="shared" si="41"/>
        <v>0</v>
      </c>
      <c r="P27" s="65">
        <f t="shared" si="41"/>
        <v>0</v>
      </c>
      <c r="Q27" s="65">
        <f t="shared" si="41"/>
        <v>0</v>
      </c>
      <c r="R27" s="65">
        <f t="shared" si="41"/>
        <v>0</v>
      </c>
      <c r="S27" s="65">
        <f t="shared" si="41"/>
        <v>0</v>
      </c>
      <c r="T27" s="65">
        <v>0</v>
      </c>
      <c r="U27" s="65">
        <v>1.7</v>
      </c>
      <c r="V27" s="65">
        <v>0</v>
      </c>
      <c r="W27" s="65">
        <v>0</v>
      </c>
      <c r="X27" s="65">
        <v>0</v>
      </c>
      <c r="Y27" s="65">
        <v>0</v>
      </c>
      <c r="Z27" s="65">
        <v>1</v>
      </c>
      <c r="AA27" s="65">
        <v>0</v>
      </c>
      <c r="AB27" s="65">
        <v>1.6899999999999999</v>
      </c>
      <c r="AC27" s="65">
        <v>0</v>
      </c>
      <c r="AD27" s="65">
        <v>0</v>
      </c>
      <c r="AE27" s="65">
        <v>0</v>
      </c>
      <c r="AF27" s="65">
        <v>0</v>
      </c>
      <c r="AG27" s="65">
        <v>4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f t="shared" si="36"/>
        <v>0</v>
      </c>
      <c r="AP27" s="65">
        <v>0</v>
      </c>
      <c r="AQ27" s="65">
        <f t="shared" si="36"/>
        <v>0</v>
      </c>
      <c r="AR27" s="65">
        <f t="shared" si="36"/>
        <v>0</v>
      </c>
      <c r="AS27" s="65">
        <f t="shared" si="36"/>
        <v>0</v>
      </c>
      <c r="AT27" s="65">
        <f t="shared" si="36"/>
        <v>0</v>
      </c>
      <c r="AU27" s="65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5">
        <v>0</v>
      </c>
      <c r="BB27" s="65">
        <v>0</v>
      </c>
      <c r="BC27" s="65">
        <f t="shared" si="37"/>
        <v>0</v>
      </c>
      <c r="BD27" s="65">
        <v>0</v>
      </c>
      <c r="BE27" s="65">
        <f t="shared" si="37"/>
        <v>0</v>
      </c>
      <c r="BF27" s="65">
        <f t="shared" si="37"/>
        <v>0</v>
      </c>
      <c r="BG27" s="65">
        <f t="shared" si="37"/>
        <v>0</v>
      </c>
      <c r="BH27" s="65">
        <f t="shared" si="37"/>
        <v>0</v>
      </c>
      <c r="BI27" s="65">
        <v>0</v>
      </c>
      <c r="BJ27" s="65">
        <v>0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f t="shared" si="38"/>
        <v>0</v>
      </c>
      <c r="BR27" s="65">
        <v>0</v>
      </c>
      <c r="BS27" s="65">
        <f t="shared" si="38"/>
        <v>0</v>
      </c>
      <c r="BT27" s="65">
        <f t="shared" si="38"/>
        <v>0</v>
      </c>
      <c r="BU27" s="65">
        <f t="shared" si="38"/>
        <v>0</v>
      </c>
      <c r="BV27" s="65">
        <f t="shared" si="38"/>
        <v>0</v>
      </c>
      <c r="BW27" s="65">
        <v>0</v>
      </c>
      <c r="BX27" s="65">
        <v>0</v>
      </c>
      <c r="BY27" s="65">
        <v>1.7</v>
      </c>
      <c r="BZ27" s="65">
        <v>0</v>
      </c>
      <c r="CA27" s="65">
        <v>0</v>
      </c>
      <c r="CB27" s="65">
        <v>0</v>
      </c>
      <c r="CC27" s="65">
        <v>0</v>
      </c>
      <c r="CD27" s="65">
        <v>1</v>
      </c>
      <c r="CE27" s="65">
        <f t="shared" si="39"/>
        <v>0</v>
      </c>
      <c r="CF27" s="65">
        <f t="shared" si="40"/>
        <v>0</v>
      </c>
      <c r="CG27" s="65">
        <f t="shared" si="40"/>
        <v>0</v>
      </c>
      <c r="CH27" s="65">
        <f t="shared" si="40"/>
        <v>0</v>
      </c>
      <c r="CI27" s="65">
        <f t="shared" si="40"/>
        <v>0</v>
      </c>
      <c r="CJ27" s="65">
        <f t="shared" si="40"/>
        <v>0</v>
      </c>
      <c r="CK27" s="65">
        <f t="shared" si="40"/>
        <v>0</v>
      </c>
      <c r="CL27" s="65">
        <f t="shared" si="4"/>
        <v>0</v>
      </c>
      <c r="CM27" s="65">
        <f t="shared" si="5"/>
        <v>3.3899999999999997</v>
      </c>
      <c r="CN27" s="65">
        <f t="shared" si="10"/>
        <v>0</v>
      </c>
      <c r="CO27" s="65">
        <f t="shared" si="11"/>
        <v>0</v>
      </c>
      <c r="CP27" s="65">
        <f t="shared" si="12"/>
        <v>0</v>
      </c>
      <c r="CQ27" s="65">
        <f t="shared" si="13"/>
        <v>0</v>
      </c>
      <c r="CR27" s="65">
        <f t="shared" si="14"/>
        <v>5</v>
      </c>
      <c r="CS27" s="65">
        <f t="shared" si="6"/>
        <v>0</v>
      </c>
      <c r="CT27" s="65">
        <f t="shared" si="7"/>
        <v>3.3899999999999997</v>
      </c>
      <c r="CU27" s="65">
        <f t="shared" si="15"/>
        <v>0</v>
      </c>
      <c r="CV27" s="65">
        <f t="shared" si="16"/>
        <v>0</v>
      </c>
      <c r="CW27" s="65">
        <f t="shared" si="17"/>
        <v>0</v>
      </c>
      <c r="CX27" s="65">
        <f t="shared" si="18"/>
        <v>0</v>
      </c>
      <c r="CY27" s="65">
        <f t="shared" si="19"/>
        <v>5</v>
      </c>
      <c r="CZ27" s="70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</row>
    <row r="28" s="73" customFormat="1" ht="66" customHeight="1">
      <c r="A28" s="62" t="s">
        <v>147</v>
      </c>
      <c r="B28" s="81" t="s">
        <v>153</v>
      </c>
      <c r="C28" s="64" t="s">
        <v>154</v>
      </c>
      <c r="D28" s="65">
        <f t="shared" si="0"/>
        <v>2.27</v>
      </c>
      <c r="E28" s="65">
        <f t="shared" si="1"/>
        <v>1.5</v>
      </c>
      <c r="F28" s="65">
        <v>0</v>
      </c>
      <c r="G28" s="65">
        <f t="shared" si="41"/>
        <v>0</v>
      </c>
      <c r="H28" s="65">
        <f t="shared" si="41"/>
        <v>0</v>
      </c>
      <c r="I28" s="65">
        <f t="shared" si="41"/>
        <v>0</v>
      </c>
      <c r="J28" s="65">
        <f t="shared" si="41"/>
        <v>0</v>
      </c>
      <c r="K28" s="65">
        <f t="shared" si="41"/>
        <v>0</v>
      </c>
      <c r="L28" s="65">
        <f t="shared" si="41"/>
        <v>0</v>
      </c>
      <c r="M28" s="65">
        <f t="shared" si="41"/>
        <v>0</v>
      </c>
      <c r="N28" s="65">
        <f t="shared" si="41"/>
        <v>0</v>
      </c>
      <c r="O28" s="65">
        <f t="shared" si="41"/>
        <v>0</v>
      </c>
      <c r="P28" s="65">
        <f t="shared" si="41"/>
        <v>0</v>
      </c>
      <c r="Q28" s="65">
        <f t="shared" si="41"/>
        <v>0</v>
      </c>
      <c r="R28" s="65">
        <f t="shared" si="41"/>
        <v>0</v>
      </c>
      <c r="S28" s="65">
        <f t="shared" si="41"/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f t="shared" si="36"/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f t="shared" si="37"/>
        <v>0</v>
      </c>
      <c r="BD28" s="65">
        <v>0</v>
      </c>
      <c r="BE28" s="65">
        <f t="shared" si="37"/>
        <v>0</v>
      </c>
      <c r="BF28" s="65">
        <f t="shared" si="37"/>
        <v>0</v>
      </c>
      <c r="BG28" s="65">
        <v>0</v>
      </c>
      <c r="BH28" s="65">
        <f t="shared" si="37"/>
        <v>0</v>
      </c>
      <c r="BI28" s="65">
        <f t="shared" si="37"/>
        <v>0</v>
      </c>
      <c r="BJ28" s="65">
        <v>0</v>
      </c>
      <c r="BK28" s="65">
        <v>2.27</v>
      </c>
      <c r="BL28" s="65">
        <v>0</v>
      </c>
      <c r="BM28" s="65">
        <v>0</v>
      </c>
      <c r="BN28" s="65">
        <v>0</v>
      </c>
      <c r="BO28" s="65">
        <v>0</v>
      </c>
      <c r="BP28" s="65">
        <v>8</v>
      </c>
      <c r="BQ28" s="65">
        <f t="shared" si="38"/>
        <v>0</v>
      </c>
      <c r="BR28" s="65">
        <v>1.5</v>
      </c>
      <c r="BS28" s="65">
        <f t="shared" si="38"/>
        <v>0</v>
      </c>
      <c r="BT28" s="65">
        <f t="shared" si="38"/>
        <v>0</v>
      </c>
      <c r="BU28" s="65">
        <f t="shared" si="38"/>
        <v>0</v>
      </c>
      <c r="BV28" s="65">
        <f t="shared" si="38"/>
        <v>0</v>
      </c>
      <c r="BW28" s="65">
        <v>3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f t="shared" si="39"/>
        <v>0</v>
      </c>
      <c r="CF28" s="65">
        <f t="shared" si="40"/>
        <v>0</v>
      </c>
      <c r="CG28" s="65">
        <f t="shared" si="40"/>
        <v>0</v>
      </c>
      <c r="CH28" s="65">
        <f t="shared" si="40"/>
        <v>0</v>
      </c>
      <c r="CI28" s="65">
        <f t="shared" si="40"/>
        <v>0</v>
      </c>
      <c r="CJ28" s="65">
        <f t="shared" si="40"/>
        <v>0</v>
      </c>
      <c r="CK28" s="65">
        <f t="shared" si="40"/>
        <v>0</v>
      </c>
      <c r="CL28" s="65">
        <f t="shared" si="4"/>
        <v>0</v>
      </c>
      <c r="CM28" s="65">
        <f t="shared" si="5"/>
        <v>2.27</v>
      </c>
      <c r="CN28" s="65">
        <f t="shared" si="10"/>
        <v>0</v>
      </c>
      <c r="CO28" s="65">
        <f t="shared" si="11"/>
        <v>0</v>
      </c>
      <c r="CP28" s="65">
        <f t="shared" si="12"/>
        <v>0</v>
      </c>
      <c r="CQ28" s="65">
        <f t="shared" si="13"/>
        <v>0</v>
      </c>
      <c r="CR28" s="65">
        <f t="shared" si="14"/>
        <v>8</v>
      </c>
      <c r="CS28" s="65">
        <f t="shared" si="6"/>
        <v>0</v>
      </c>
      <c r="CT28" s="65">
        <f t="shared" si="7"/>
        <v>1.5</v>
      </c>
      <c r="CU28" s="65">
        <f t="shared" si="15"/>
        <v>0</v>
      </c>
      <c r="CV28" s="65">
        <f t="shared" si="16"/>
        <v>0</v>
      </c>
      <c r="CW28" s="65">
        <f t="shared" si="17"/>
        <v>0</v>
      </c>
      <c r="CX28" s="65">
        <f t="shared" si="18"/>
        <v>0</v>
      </c>
      <c r="CY28" s="65">
        <f t="shared" si="19"/>
        <v>3</v>
      </c>
      <c r="CZ28" s="70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</row>
    <row r="29" s="73" customFormat="1" ht="62.25" customHeight="1">
      <c r="A29" s="62" t="s">
        <v>147</v>
      </c>
      <c r="B29" s="81" t="s">
        <v>155</v>
      </c>
      <c r="C29" s="64" t="s">
        <v>156</v>
      </c>
      <c r="D29" s="65">
        <f t="shared" si="0"/>
        <v>2.4199999999999999</v>
      </c>
      <c r="E29" s="65">
        <f t="shared" si="1"/>
        <v>2.4199999999999999</v>
      </c>
      <c r="F29" s="65">
        <v>0</v>
      </c>
      <c r="G29" s="65">
        <f t="shared" si="41"/>
        <v>0</v>
      </c>
      <c r="H29" s="65">
        <f t="shared" si="41"/>
        <v>0</v>
      </c>
      <c r="I29" s="65">
        <f t="shared" si="41"/>
        <v>0</v>
      </c>
      <c r="J29" s="65">
        <f t="shared" si="41"/>
        <v>0</v>
      </c>
      <c r="K29" s="65">
        <f t="shared" si="41"/>
        <v>0</v>
      </c>
      <c r="L29" s="65">
        <f t="shared" si="41"/>
        <v>0</v>
      </c>
      <c r="M29" s="65">
        <f t="shared" si="41"/>
        <v>0</v>
      </c>
      <c r="N29" s="65">
        <f t="shared" si="41"/>
        <v>0</v>
      </c>
      <c r="O29" s="65">
        <f t="shared" si="41"/>
        <v>0</v>
      </c>
      <c r="P29" s="65">
        <f t="shared" si="41"/>
        <v>0</v>
      </c>
      <c r="Q29" s="65">
        <f t="shared" si="41"/>
        <v>0</v>
      </c>
      <c r="R29" s="65">
        <f t="shared" si="41"/>
        <v>0</v>
      </c>
      <c r="S29" s="65">
        <f t="shared" si="41"/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0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N29" s="65">
        <v>0</v>
      </c>
      <c r="AO29" s="65">
        <f t="shared" si="36"/>
        <v>0</v>
      </c>
      <c r="AP29" s="65">
        <v>0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5">
        <v>0</v>
      </c>
      <c r="BB29" s="65">
        <v>0</v>
      </c>
      <c r="BC29" s="65">
        <f t="shared" si="37"/>
        <v>0</v>
      </c>
      <c r="BD29" s="65">
        <v>0</v>
      </c>
      <c r="BE29" s="65">
        <f t="shared" si="37"/>
        <v>0</v>
      </c>
      <c r="BF29" s="65">
        <f t="shared" si="37"/>
        <v>0</v>
      </c>
      <c r="BG29" s="65">
        <v>0</v>
      </c>
      <c r="BH29" s="65">
        <f t="shared" si="37"/>
        <v>0</v>
      </c>
      <c r="BI29" s="65">
        <f t="shared" si="37"/>
        <v>0</v>
      </c>
      <c r="BJ29" s="65">
        <v>0</v>
      </c>
      <c r="BK29" s="65">
        <v>0</v>
      </c>
      <c r="BL29" s="65">
        <v>0</v>
      </c>
      <c r="BM29" s="65">
        <v>0</v>
      </c>
      <c r="BN29" s="65">
        <v>0</v>
      </c>
      <c r="BO29" s="65">
        <v>0</v>
      </c>
      <c r="BP29" s="65">
        <v>0</v>
      </c>
      <c r="BQ29" s="65">
        <f t="shared" si="38"/>
        <v>0</v>
      </c>
      <c r="BR29" s="65">
        <v>0</v>
      </c>
      <c r="BS29" s="65">
        <f t="shared" si="38"/>
        <v>0</v>
      </c>
      <c r="BT29" s="65">
        <f t="shared" si="38"/>
        <v>0</v>
      </c>
      <c r="BU29" s="65">
        <f t="shared" si="38"/>
        <v>0</v>
      </c>
      <c r="BV29" s="65">
        <f t="shared" si="38"/>
        <v>0</v>
      </c>
      <c r="BW29" s="65">
        <f t="shared" si="38"/>
        <v>0</v>
      </c>
      <c r="BX29" s="65">
        <v>0</v>
      </c>
      <c r="BY29" s="65">
        <v>2.4199999999999999</v>
      </c>
      <c r="BZ29" s="65">
        <v>0</v>
      </c>
      <c r="CA29" s="65">
        <v>0</v>
      </c>
      <c r="CB29" s="65">
        <v>0</v>
      </c>
      <c r="CC29" s="65">
        <v>0</v>
      </c>
      <c r="CD29" s="65">
        <v>3</v>
      </c>
      <c r="CE29" s="65">
        <f t="shared" si="39"/>
        <v>0</v>
      </c>
      <c r="CF29" s="65">
        <f t="shared" si="40"/>
        <v>0</v>
      </c>
      <c r="CG29" s="65">
        <f t="shared" si="40"/>
        <v>0</v>
      </c>
      <c r="CH29" s="65">
        <f t="shared" si="40"/>
        <v>0</v>
      </c>
      <c r="CI29" s="65">
        <f t="shared" si="40"/>
        <v>0</v>
      </c>
      <c r="CJ29" s="65">
        <f t="shared" si="40"/>
        <v>0</v>
      </c>
      <c r="CK29" s="65">
        <f t="shared" si="40"/>
        <v>0</v>
      </c>
      <c r="CL29" s="65">
        <f t="shared" si="4"/>
        <v>0</v>
      </c>
      <c r="CM29" s="65">
        <f t="shared" si="5"/>
        <v>2.4199999999999999</v>
      </c>
      <c r="CN29" s="65">
        <f t="shared" si="10"/>
        <v>0</v>
      </c>
      <c r="CO29" s="65">
        <f t="shared" si="11"/>
        <v>0</v>
      </c>
      <c r="CP29" s="65">
        <f t="shared" si="12"/>
        <v>0</v>
      </c>
      <c r="CQ29" s="65">
        <f t="shared" si="13"/>
        <v>0</v>
      </c>
      <c r="CR29" s="65">
        <f t="shared" si="14"/>
        <v>3</v>
      </c>
      <c r="CS29" s="65">
        <f t="shared" si="6"/>
        <v>0</v>
      </c>
      <c r="CT29" s="65">
        <f t="shared" si="7"/>
        <v>2.4199999999999999</v>
      </c>
      <c r="CU29" s="65">
        <f t="shared" si="15"/>
        <v>0</v>
      </c>
      <c r="CV29" s="65">
        <f t="shared" si="16"/>
        <v>0</v>
      </c>
      <c r="CW29" s="65">
        <f t="shared" si="17"/>
        <v>0</v>
      </c>
      <c r="CX29" s="65">
        <f t="shared" si="18"/>
        <v>0</v>
      </c>
      <c r="CY29" s="65">
        <f t="shared" si="19"/>
        <v>3</v>
      </c>
      <c r="CZ29" s="70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</row>
    <row r="30" s="2" customFormat="1" ht="54.75" customHeight="1">
      <c r="A30" s="62" t="s">
        <v>147</v>
      </c>
      <c r="B30" s="81" t="s">
        <v>157</v>
      </c>
      <c r="C30" s="64" t="s">
        <v>158</v>
      </c>
      <c r="D30" s="65">
        <f t="shared" si="0"/>
        <v>4.8399999999999999</v>
      </c>
      <c r="E30" s="65">
        <f t="shared" si="1"/>
        <v>3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5"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5">
        <v>0</v>
      </c>
      <c r="BB30" s="65">
        <v>0</v>
      </c>
      <c r="BC30" s="65">
        <v>0</v>
      </c>
      <c r="BD30" s="65">
        <v>0</v>
      </c>
      <c r="BE30" s="65">
        <v>0</v>
      </c>
      <c r="BF30" s="65">
        <v>0</v>
      </c>
      <c r="BG30" s="65">
        <v>0</v>
      </c>
      <c r="BH30" s="65">
        <v>0</v>
      </c>
      <c r="BI30" s="65">
        <v>0</v>
      </c>
      <c r="BJ30" s="65">
        <v>0</v>
      </c>
      <c r="BK30" s="65">
        <v>1.8400000000000001</v>
      </c>
      <c r="BL30" s="65">
        <v>0</v>
      </c>
      <c r="BM30" s="65">
        <v>0</v>
      </c>
      <c r="BN30" s="65">
        <v>0</v>
      </c>
      <c r="BO30" s="65">
        <v>0</v>
      </c>
      <c r="BP30" s="65">
        <v>4</v>
      </c>
      <c r="BQ30" s="65">
        <v>0</v>
      </c>
      <c r="BR30" s="65">
        <v>0</v>
      </c>
      <c r="BS30" s="65">
        <v>0</v>
      </c>
      <c r="BT30" s="65">
        <v>0</v>
      </c>
      <c r="BU30" s="65">
        <v>0</v>
      </c>
      <c r="BV30" s="65">
        <v>0</v>
      </c>
      <c r="BW30" s="65">
        <v>0</v>
      </c>
      <c r="BX30" s="65">
        <v>0</v>
      </c>
      <c r="BY30" s="65">
        <v>3</v>
      </c>
      <c r="BZ30" s="65">
        <v>0</v>
      </c>
      <c r="CA30" s="65">
        <v>0</v>
      </c>
      <c r="CB30" s="65">
        <v>0</v>
      </c>
      <c r="CC30" s="65">
        <v>0</v>
      </c>
      <c r="CD30" s="65">
        <v>6</v>
      </c>
      <c r="CE30" s="65">
        <v>0</v>
      </c>
      <c r="CF30" s="65">
        <v>0</v>
      </c>
      <c r="CG30" s="65">
        <v>0</v>
      </c>
      <c r="CH30" s="65">
        <v>0</v>
      </c>
      <c r="CI30" s="65">
        <v>0</v>
      </c>
      <c r="CJ30" s="65">
        <v>0</v>
      </c>
      <c r="CK30" s="65">
        <v>0</v>
      </c>
      <c r="CL30" s="65">
        <f t="shared" si="4"/>
        <v>0</v>
      </c>
      <c r="CM30" s="65">
        <f t="shared" si="5"/>
        <v>4.8399999999999999</v>
      </c>
      <c r="CN30" s="65">
        <f t="shared" si="10"/>
        <v>0</v>
      </c>
      <c r="CO30" s="65">
        <f t="shared" si="11"/>
        <v>0</v>
      </c>
      <c r="CP30" s="65">
        <f t="shared" si="12"/>
        <v>0</v>
      </c>
      <c r="CQ30" s="65">
        <f t="shared" si="13"/>
        <v>0</v>
      </c>
      <c r="CR30" s="65">
        <f t="shared" si="14"/>
        <v>10</v>
      </c>
      <c r="CS30" s="65">
        <f t="shared" si="6"/>
        <v>0</v>
      </c>
      <c r="CT30" s="65">
        <f t="shared" si="7"/>
        <v>3</v>
      </c>
      <c r="CU30" s="65">
        <f t="shared" si="15"/>
        <v>0</v>
      </c>
      <c r="CV30" s="65">
        <f t="shared" si="16"/>
        <v>0</v>
      </c>
      <c r="CW30" s="65">
        <f t="shared" si="17"/>
        <v>0</v>
      </c>
      <c r="CX30" s="65">
        <f t="shared" si="18"/>
        <v>0</v>
      </c>
      <c r="CY30" s="65">
        <f t="shared" si="19"/>
        <v>6</v>
      </c>
      <c r="CZ30" s="82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</row>
    <row r="31" s="2" customFormat="1" ht="43.5" customHeight="1">
      <c r="A31" s="62" t="s">
        <v>147</v>
      </c>
      <c r="B31" s="81" t="s">
        <v>159</v>
      </c>
      <c r="C31" s="64" t="s">
        <v>160</v>
      </c>
      <c r="D31" s="65">
        <f t="shared" si="0"/>
        <v>10.274999999999999</v>
      </c>
      <c r="E31" s="65">
        <f t="shared" si="1"/>
        <v>19.004999999999999</v>
      </c>
      <c r="F31" s="65">
        <f t="shared" ref="F31:BP34" si="42">F32</f>
        <v>0</v>
      </c>
      <c r="G31" s="65">
        <f t="shared" si="42"/>
        <v>0</v>
      </c>
      <c r="H31" s="65">
        <f t="shared" si="42"/>
        <v>0</v>
      </c>
      <c r="I31" s="65">
        <f t="shared" si="42"/>
        <v>0</v>
      </c>
      <c r="J31" s="65">
        <f t="shared" si="42"/>
        <v>0</v>
      </c>
      <c r="K31" s="65">
        <f t="shared" si="42"/>
        <v>0</v>
      </c>
      <c r="L31" s="65">
        <f t="shared" si="42"/>
        <v>0</v>
      </c>
      <c r="M31" s="65">
        <f t="shared" si="42"/>
        <v>0</v>
      </c>
      <c r="N31" s="65">
        <f t="shared" si="42"/>
        <v>0</v>
      </c>
      <c r="O31" s="65">
        <f t="shared" si="42"/>
        <v>0</v>
      </c>
      <c r="P31" s="65">
        <f t="shared" si="42"/>
        <v>0</v>
      </c>
      <c r="Q31" s="65">
        <f t="shared" si="42"/>
        <v>0</v>
      </c>
      <c r="R31" s="65">
        <f t="shared" si="42"/>
        <v>0</v>
      </c>
      <c r="S31" s="65">
        <f t="shared" si="42"/>
        <v>0</v>
      </c>
      <c r="T31" s="65">
        <f t="shared" si="42"/>
        <v>0</v>
      </c>
      <c r="U31" s="65">
        <v>0</v>
      </c>
      <c r="V31" s="65">
        <f t="shared" si="42"/>
        <v>0</v>
      </c>
      <c r="W31" s="65">
        <f t="shared" si="42"/>
        <v>0</v>
      </c>
      <c r="X31" s="65">
        <v>0</v>
      </c>
      <c r="Y31" s="65">
        <f t="shared" si="42"/>
        <v>0</v>
      </c>
      <c r="Z31" s="65">
        <f t="shared" si="42"/>
        <v>0</v>
      </c>
      <c r="AA31" s="65">
        <v>0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f t="shared" si="42"/>
        <v>0</v>
      </c>
      <c r="AI31" s="65">
        <v>1.8129999999999999</v>
      </c>
      <c r="AJ31" s="65">
        <f t="shared" si="42"/>
        <v>0</v>
      </c>
      <c r="AK31" s="65">
        <f t="shared" si="42"/>
        <v>0</v>
      </c>
      <c r="AL31" s="65">
        <v>0</v>
      </c>
      <c r="AM31" s="65">
        <f t="shared" si="42"/>
        <v>0</v>
      </c>
      <c r="AN31" s="65">
        <v>5</v>
      </c>
      <c r="AO31" s="65">
        <f t="shared" si="42"/>
        <v>0</v>
      </c>
      <c r="AP31" s="65">
        <v>1.115</v>
      </c>
      <c r="AQ31" s="65">
        <f t="shared" si="42"/>
        <v>0</v>
      </c>
      <c r="AR31" s="65">
        <f t="shared" si="42"/>
        <v>0</v>
      </c>
      <c r="AS31" s="65">
        <v>0</v>
      </c>
      <c r="AT31" s="65">
        <f t="shared" si="42"/>
        <v>0</v>
      </c>
      <c r="AU31" s="65">
        <v>3</v>
      </c>
      <c r="AV31" s="65">
        <f t="shared" si="42"/>
        <v>0</v>
      </c>
      <c r="AW31" s="65">
        <v>1.349</v>
      </c>
      <c r="AX31" s="65">
        <f t="shared" si="42"/>
        <v>0</v>
      </c>
      <c r="AY31" s="65">
        <f t="shared" si="42"/>
        <v>0</v>
      </c>
      <c r="AZ31" s="65">
        <v>0</v>
      </c>
      <c r="BA31" s="65">
        <f t="shared" si="42"/>
        <v>0</v>
      </c>
      <c r="BB31" s="65">
        <v>3</v>
      </c>
      <c r="BC31" s="65">
        <f t="shared" si="42"/>
        <v>0</v>
      </c>
      <c r="BD31" s="65">
        <v>0</v>
      </c>
      <c r="BE31" s="65">
        <f t="shared" si="42"/>
        <v>0</v>
      </c>
      <c r="BF31" s="65">
        <f t="shared" si="42"/>
        <v>0</v>
      </c>
      <c r="BG31" s="65">
        <v>0</v>
      </c>
      <c r="BH31" s="65">
        <f t="shared" si="42"/>
        <v>0</v>
      </c>
      <c r="BI31" s="65">
        <v>3</v>
      </c>
      <c r="BJ31" s="65">
        <f t="shared" si="42"/>
        <v>0</v>
      </c>
      <c r="BK31" s="65">
        <v>2.6269999999999998</v>
      </c>
      <c r="BL31" s="65">
        <f t="shared" si="42"/>
        <v>0</v>
      </c>
      <c r="BM31" s="65">
        <f t="shared" si="42"/>
        <v>0</v>
      </c>
      <c r="BN31" s="65">
        <v>0</v>
      </c>
      <c r="BO31" s="65">
        <f t="shared" si="42"/>
        <v>0</v>
      </c>
      <c r="BP31" s="65">
        <v>7</v>
      </c>
      <c r="BQ31" s="65">
        <f t="shared" ref="BQ31:CK32" si="43">BQ32</f>
        <v>0</v>
      </c>
      <c r="BR31" s="65">
        <v>11.356999999999999</v>
      </c>
      <c r="BS31" s="65">
        <f t="shared" si="43"/>
        <v>0</v>
      </c>
      <c r="BT31" s="65">
        <f t="shared" si="43"/>
        <v>0</v>
      </c>
      <c r="BU31" s="65">
        <f t="shared" si="43"/>
        <v>0</v>
      </c>
      <c r="BV31" s="65">
        <f t="shared" si="43"/>
        <v>0</v>
      </c>
      <c r="BW31" s="65">
        <v>13</v>
      </c>
      <c r="BX31" s="65">
        <f t="shared" si="43"/>
        <v>0</v>
      </c>
      <c r="BY31" s="65">
        <v>4.4859999999999998</v>
      </c>
      <c r="BZ31" s="65">
        <f t="shared" si="43"/>
        <v>0</v>
      </c>
      <c r="CA31" s="65">
        <f t="shared" si="43"/>
        <v>0</v>
      </c>
      <c r="CB31" s="65">
        <f t="shared" si="43"/>
        <v>0</v>
      </c>
      <c r="CC31" s="65">
        <f t="shared" si="43"/>
        <v>0</v>
      </c>
      <c r="CD31" s="65">
        <v>12</v>
      </c>
      <c r="CE31" s="65">
        <f t="shared" si="43"/>
        <v>0</v>
      </c>
      <c r="CF31" s="65">
        <f t="shared" si="43"/>
        <v>0</v>
      </c>
      <c r="CG31" s="65">
        <f t="shared" si="43"/>
        <v>0</v>
      </c>
      <c r="CH31" s="65">
        <f t="shared" si="43"/>
        <v>0</v>
      </c>
      <c r="CI31" s="65">
        <f t="shared" si="43"/>
        <v>0</v>
      </c>
      <c r="CJ31" s="65">
        <f t="shared" si="43"/>
        <v>0</v>
      </c>
      <c r="CK31" s="65">
        <f t="shared" si="43"/>
        <v>0</v>
      </c>
      <c r="CL31" s="65">
        <f t="shared" si="4"/>
        <v>0</v>
      </c>
      <c r="CM31" s="65">
        <f t="shared" si="5"/>
        <v>8.2279999999999998</v>
      </c>
      <c r="CN31" s="65">
        <f t="shared" si="10"/>
        <v>0</v>
      </c>
      <c r="CO31" s="65">
        <f t="shared" si="11"/>
        <v>0</v>
      </c>
      <c r="CP31" s="65">
        <f t="shared" si="12"/>
        <v>0</v>
      </c>
      <c r="CQ31" s="65">
        <f t="shared" si="13"/>
        <v>0</v>
      </c>
      <c r="CR31" s="65">
        <f t="shared" si="14"/>
        <v>25</v>
      </c>
      <c r="CS31" s="65">
        <f t="shared" si="6"/>
        <v>0</v>
      </c>
      <c r="CT31" s="65">
        <f t="shared" si="7"/>
        <v>16.957999999999998</v>
      </c>
      <c r="CU31" s="65">
        <f t="shared" si="15"/>
        <v>0</v>
      </c>
      <c r="CV31" s="65">
        <f t="shared" si="16"/>
        <v>0</v>
      </c>
      <c r="CW31" s="65">
        <f t="shared" si="17"/>
        <v>0</v>
      </c>
      <c r="CX31" s="65">
        <f t="shared" si="18"/>
        <v>0</v>
      </c>
      <c r="CY31" s="65">
        <f t="shared" si="19"/>
        <v>31</v>
      </c>
      <c r="CZ31" s="82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</row>
    <row r="32" s="73" customFormat="1" ht="64.5" customHeight="1">
      <c r="A32" s="74" t="s">
        <v>161</v>
      </c>
      <c r="B32" s="80" t="s">
        <v>162</v>
      </c>
      <c r="C32" s="76" t="s">
        <v>138</v>
      </c>
      <c r="D32" s="65">
        <f t="shared" si="0"/>
        <v>29.102000000000004</v>
      </c>
      <c r="E32" s="65">
        <f t="shared" si="1"/>
        <v>24.082000000000001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f>T33</f>
        <v>0</v>
      </c>
      <c r="U32" s="77">
        <f t="shared" si="42"/>
        <v>6.7000000000000002</v>
      </c>
      <c r="V32" s="77">
        <f t="shared" si="42"/>
        <v>0</v>
      </c>
      <c r="W32" s="77">
        <f t="shared" si="42"/>
        <v>0</v>
      </c>
      <c r="X32" s="77">
        <f t="shared" si="42"/>
        <v>2.1000000000000001</v>
      </c>
      <c r="Y32" s="77">
        <f t="shared" si="42"/>
        <v>0</v>
      </c>
      <c r="Z32" s="77">
        <f t="shared" si="42"/>
        <v>0</v>
      </c>
      <c r="AA32" s="77">
        <f t="shared" si="42"/>
        <v>0</v>
      </c>
      <c r="AB32" s="77">
        <f t="shared" si="42"/>
        <v>5.3209999999999997</v>
      </c>
      <c r="AC32" s="77">
        <f t="shared" si="42"/>
        <v>0</v>
      </c>
      <c r="AD32" s="77">
        <f t="shared" si="42"/>
        <v>0</v>
      </c>
      <c r="AE32" s="77">
        <f t="shared" si="42"/>
        <v>2.2149999999999999</v>
      </c>
      <c r="AF32" s="77">
        <f t="shared" si="42"/>
        <v>0</v>
      </c>
      <c r="AG32" s="77">
        <f t="shared" si="42"/>
        <v>0</v>
      </c>
      <c r="AH32" s="77">
        <v>0</v>
      </c>
      <c r="AI32" s="77">
        <f>AI33</f>
        <v>7.0190000000000001</v>
      </c>
      <c r="AJ32" s="77">
        <f t="shared" si="42"/>
        <v>0</v>
      </c>
      <c r="AK32" s="77">
        <f t="shared" si="42"/>
        <v>0</v>
      </c>
      <c r="AL32" s="77">
        <f t="shared" si="42"/>
        <v>3</v>
      </c>
      <c r="AM32" s="77">
        <f t="shared" si="42"/>
        <v>0</v>
      </c>
      <c r="AN32" s="77">
        <f t="shared" si="42"/>
        <v>0</v>
      </c>
      <c r="AO32" s="77">
        <f t="shared" si="42"/>
        <v>0</v>
      </c>
      <c r="AP32" s="77">
        <f t="shared" si="42"/>
        <v>9.2400000000000002</v>
      </c>
      <c r="AQ32" s="77">
        <f t="shared" si="42"/>
        <v>0</v>
      </c>
      <c r="AR32" s="77">
        <f t="shared" si="42"/>
        <v>0</v>
      </c>
      <c r="AS32" s="77">
        <f t="shared" si="42"/>
        <v>3.7999999999999998</v>
      </c>
      <c r="AT32" s="77">
        <f t="shared" si="42"/>
        <v>0</v>
      </c>
      <c r="AU32" s="77">
        <f t="shared" si="42"/>
        <v>0</v>
      </c>
      <c r="AV32" s="77">
        <f t="shared" si="42"/>
        <v>0</v>
      </c>
      <c r="AW32" s="77">
        <f t="shared" si="42"/>
        <v>9.2829999999999995</v>
      </c>
      <c r="AX32" s="77">
        <f t="shared" si="42"/>
        <v>0</v>
      </c>
      <c r="AY32" s="77">
        <f t="shared" si="42"/>
        <v>0</v>
      </c>
      <c r="AZ32" s="77">
        <f t="shared" si="42"/>
        <v>3.5</v>
      </c>
      <c r="BA32" s="77">
        <f t="shared" si="42"/>
        <v>0</v>
      </c>
      <c r="BB32" s="77">
        <f t="shared" si="42"/>
        <v>0</v>
      </c>
      <c r="BC32" s="77">
        <f t="shared" si="42"/>
        <v>0</v>
      </c>
      <c r="BD32" s="77">
        <f t="shared" si="42"/>
        <v>9.5470000000000006</v>
      </c>
      <c r="BE32" s="77">
        <f t="shared" si="42"/>
        <v>0</v>
      </c>
      <c r="BF32" s="77">
        <f t="shared" si="42"/>
        <v>0</v>
      </c>
      <c r="BG32" s="77">
        <f t="shared" si="42"/>
        <v>3.2999999999999998</v>
      </c>
      <c r="BH32" s="77">
        <f t="shared" si="42"/>
        <v>0</v>
      </c>
      <c r="BI32" s="77">
        <f t="shared" si="42"/>
        <v>0</v>
      </c>
      <c r="BJ32" s="77">
        <f t="shared" si="42"/>
        <v>0</v>
      </c>
      <c r="BK32" s="77">
        <f t="shared" si="42"/>
        <v>6.0999999999999996</v>
      </c>
      <c r="BL32" s="77">
        <f t="shared" si="42"/>
        <v>0</v>
      </c>
      <c r="BM32" s="77">
        <f t="shared" si="42"/>
        <v>0</v>
      </c>
      <c r="BN32" s="77">
        <f t="shared" si="42"/>
        <v>2.2999999999999998</v>
      </c>
      <c r="BO32" s="77">
        <f t="shared" si="42"/>
        <v>0</v>
      </c>
      <c r="BP32" s="77">
        <f t="shared" si="42"/>
        <v>0</v>
      </c>
      <c r="BQ32" s="77">
        <f t="shared" si="43"/>
        <v>0</v>
      </c>
      <c r="BR32" s="77">
        <f t="shared" si="43"/>
        <v>1.0800000000000001</v>
      </c>
      <c r="BS32" s="77">
        <f t="shared" si="43"/>
        <v>0</v>
      </c>
      <c r="BT32" s="77">
        <f t="shared" si="43"/>
        <v>0</v>
      </c>
      <c r="BU32" s="77">
        <f t="shared" si="43"/>
        <v>0</v>
      </c>
      <c r="BV32" s="77">
        <f t="shared" si="43"/>
        <v>0</v>
      </c>
      <c r="BW32" s="77">
        <f t="shared" si="43"/>
        <v>0</v>
      </c>
      <c r="BX32" s="77">
        <f t="shared" si="43"/>
        <v>0</v>
      </c>
      <c r="BY32" s="77">
        <f t="shared" si="43"/>
        <v>0</v>
      </c>
      <c r="BZ32" s="77">
        <f t="shared" si="43"/>
        <v>0</v>
      </c>
      <c r="CA32" s="77">
        <f t="shared" si="43"/>
        <v>0</v>
      </c>
      <c r="CB32" s="77">
        <f t="shared" si="43"/>
        <v>0</v>
      </c>
      <c r="CC32" s="77">
        <f t="shared" si="43"/>
        <v>0</v>
      </c>
      <c r="CD32" s="77">
        <f t="shared" si="43"/>
        <v>0</v>
      </c>
      <c r="CE32" s="77">
        <f t="shared" si="43"/>
        <v>0</v>
      </c>
      <c r="CF32" s="77">
        <f t="shared" si="43"/>
        <v>0</v>
      </c>
      <c r="CG32" s="77">
        <f t="shared" si="43"/>
        <v>0</v>
      </c>
      <c r="CH32" s="77">
        <f t="shared" si="43"/>
        <v>0</v>
      </c>
      <c r="CI32" s="77">
        <f t="shared" si="43"/>
        <v>0</v>
      </c>
      <c r="CJ32" s="77">
        <f t="shared" si="43"/>
        <v>0</v>
      </c>
      <c r="CK32" s="77">
        <f t="shared" si="43"/>
        <v>0</v>
      </c>
      <c r="CL32" s="65">
        <f t="shared" si="4"/>
        <v>0</v>
      </c>
      <c r="CM32" s="65">
        <f t="shared" si="5"/>
        <v>30.207999999999998</v>
      </c>
      <c r="CN32" s="65">
        <f t="shared" si="10"/>
        <v>0</v>
      </c>
      <c r="CO32" s="65">
        <f t="shared" si="11"/>
        <v>0</v>
      </c>
      <c r="CP32" s="65">
        <f t="shared" si="12"/>
        <v>11.614999999999998</v>
      </c>
      <c r="CQ32" s="65">
        <f t="shared" si="13"/>
        <v>0</v>
      </c>
      <c r="CR32" s="65">
        <f t="shared" si="14"/>
        <v>0</v>
      </c>
      <c r="CS32" s="65">
        <f t="shared" si="6"/>
        <v>0</v>
      </c>
      <c r="CT32" s="65">
        <f t="shared" si="7"/>
        <v>25.188000000000002</v>
      </c>
      <c r="CU32" s="65">
        <f t="shared" si="15"/>
        <v>0</v>
      </c>
      <c r="CV32" s="65">
        <f t="shared" si="16"/>
        <v>0</v>
      </c>
      <c r="CW32" s="65">
        <f t="shared" si="17"/>
        <v>9.3149999999999995</v>
      </c>
      <c r="CX32" s="65">
        <f t="shared" si="18"/>
        <v>0</v>
      </c>
      <c r="CY32" s="65">
        <f t="shared" si="19"/>
        <v>0</v>
      </c>
      <c r="CZ32" s="83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</row>
    <row r="33" s="73" customFormat="1" ht="47.25" customHeight="1">
      <c r="A33" s="62" t="s">
        <v>163</v>
      </c>
      <c r="B33" s="69" t="s">
        <v>164</v>
      </c>
      <c r="C33" s="76" t="s">
        <v>138</v>
      </c>
      <c r="D33" s="65">
        <f t="shared" si="0"/>
        <v>29.102000000000004</v>
      </c>
      <c r="E33" s="65">
        <f t="shared" si="1"/>
        <v>24.082000000000001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f>T34+T35</f>
        <v>0</v>
      </c>
      <c r="U33" s="65">
        <f t="shared" ref="U33:AG33" si="44">U34+U35</f>
        <v>6.7000000000000002</v>
      </c>
      <c r="V33" s="65">
        <f t="shared" si="44"/>
        <v>0</v>
      </c>
      <c r="W33" s="65">
        <f t="shared" si="44"/>
        <v>0</v>
      </c>
      <c r="X33" s="65">
        <f t="shared" si="44"/>
        <v>2.1000000000000001</v>
      </c>
      <c r="Y33" s="65">
        <f t="shared" si="44"/>
        <v>0</v>
      </c>
      <c r="Z33" s="65">
        <f t="shared" si="44"/>
        <v>0</v>
      </c>
      <c r="AA33" s="65">
        <f t="shared" si="44"/>
        <v>0</v>
      </c>
      <c r="AB33" s="65">
        <f t="shared" si="44"/>
        <v>5.3209999999999997</v>
      </c>
      <c r="AC33" s="65">
        <f t="shared" si="44"/>
        <v>0</v>
      </c>
      <c r="AD33" s="65">
        <f t="shared" si="44"/>
        <v>0</v>
      </c>
      <c r="AE33" s="65">
        <f t="shared" si="44"/>
        <v>2.2149999999999999</v>
      </c>
      <c r="AF33" s="65">
        <f t="shared" si="44"/>
        <v>0</v>
      </c>
      <c r="AG33" s="65">
        <f t="shared" si="44"/>
        <v>0</v>
      </c>
      <c r="AH33" s="65">
        <v>0</v>
      </c>
      <c r="AI33" s="65">
        <f t="shared" ref="AI33:AN33" si="45">AI34+AI35</f>
        <v>7.0190000000000001</v>
      </c>
      <c r="AJ33" s="65">
        <f t="shared" si="45"/>
        <v>0</v>
      </c>
      <c r="AK33" s="65">
        <f t="shared" si="45"/>
        <v>0</v>
      </c>
      <c r="AL33" s="65">
        <f t="shared" si="45"/>
        <v>3</v>
      </c>
      <c r="AM33" s="65">
        <f t="shared" si="45"/>
        <v>0</v>
      </c>
      <c r="AN33" s="65">
        <f t="shared" si="45"/>
        <v>0</v>
      </c>
      <c r="AO33" s="65">
        <f>AO34</f>
        <v>0</v>
      </c>
      <c r="AP33" s="65">
        <f t="shared" ref="AP33:AU33" si="46">AP34</f>
        <v>9.2400000000000002</v>
      </c>
      <c r="AQ33" s="65">
        <f t="shared" si="46"/>
        <v>0</v>
      </c>
      <c r="AR33" s="65">
        <f t="shared" si="46"/>
        <v>0</v>
      </c>
      <c r="AS33" s="65">
        <f t="shared" si="46"/>
        <v>3.7999999999999998</v>
      </c>
      <c r="AT33" s="65">
        <f t="shared" si="46"/>
        <v>0</v>
      </c>
      <c r="AU33" s="65">
        <f t="shared" si="46"/>
        <v>0</v>
      </c>
      <c r="AV33" s="65">
        <v>0</v>
      </c>
      <c r="AW33" s="65">
        <f t="shared" ref="AW33:BB33" si="47">AW34+AW35</f>
        <v>9.2829999999999995</v>
      </c>
      <c r="AX33" s="65">
        <f t="shared" si="47"/>
        <v>0</v>
      </c>
      <c r="AY33" s="65">
        <f t="shared" si="47"/>
        <v>0</v>
      </c>
      <c r="AZ33" s="65">
        <f t="shared" si="47"/>
        <v>3.5</v>
      </c>
      <c r="BA33" s="65">
        <f t="shared" si="47"/>
        <v>0</v>
      </c>
      <c r="BB33" s="65">
        <f t="shared" si="47"/>
        <v>0</v>
      </c>
      <c r="BC33" s="65">
        <f>BC34</f>
        <v>0</v>
      </c>
      <c r="BD33" s="65">
        <f t="shared" ref="BD33:BJ33" si="48">BD34+BD35</f>
        <v>9.5470000000000006</v>
      </c>
      <c r="BE33" s="65">
        <f t="shared" si="48"/>
        <v>0</v>
      </c>
      <c r="BF33" s="65">
        <f t="shared" si="48"/>
        <v>0</v>
      </c>
      <c r="BG33" s="65">
        <f t="shared" si="48"/>
        <v>3.2999999999999998</v>
      </c>
      <c r="BH33" s="65">
        <f t="shared" si="48"/>
        <v>0</v>
      </c>
      <c r="BI33" s="65">
        <f t="shared" si="48"/>
        <v>0</v>
      </c>
      <c r="BJ33" s="65">
        <f t="shared" si="48"/>
        <v>0</v>
      </c>
      <c r="BK33" s="65">
        <f t="shared" ref="BK33:BW33" si="49">BK34+BK35</f>
        <v>6.0999999999999996</v>
      </c>
      <c r="BL33" s="65">
        <f t="shared" si="49"/>
        <v>0</v>
      </c>
      <c r="BM33" s="65">
        <f t="shared" si="49"/>
        <v>0</v>
      </c>
      <c r="BN33" s="65">
        <f t="shared" si="49"/>
        <v>2.2999999999999998</v>
      </c>
      <c r="BO33" s="65">
        <f t="shared" si="49"/>
        <v>0</v>
      </c>
      <c r="BP33" s="65">
        <f t="shared" si="49"/>
        <v>0</v>
      </c>
      <c r="BQ33" s="65">
        <f t="shared" si="49"/>
        <v>0</v>
      </c>
      <c r="BR33" s="65">
        <f t="shared" si="49"/>
        <v>1.0800000000000001</v>
      </c>
      <c r="BS33" s="65">
        <f t="shared" si="49"/>
        <v>0</v>
      </c>
      <c r="BT33" s="65">
        <f t="shared" si="49"/>
        <v>0</v>
      </c>
      <c r="BU33" s="65">
        <f t="shared" si="49"/>
        <v>0</v>
      </c>
      <c r="BV33" s="65">
        <f t="shared" si="49"/>
        <v>0</v>
      </c>
      <c r="BW33" s="65">
        <f t="shared" si="49"/>
        <v>0</v>
      </c>
      <c r="BX33" s="65">
        <f>BX34+BX35</f>
        <v>0</v>
      </c>
      <c r="BY33" s="65">
        <f t="shared" ref="BY33:CK33" si="50">BY34+BY35</f>
        <v>0</v>
      </c>
      <c r="BZ33" s="65">
        <f t="shared" si="50"/>
        <v>0</v>
      </c>
      <c r="CA33" s="65">
        <f t="shared" si="50"/>
        <v>0</v>
      </c>
      <c r="CB33" s="65">
        <f t="shared" si="50"/>
        <v>0</v>
      </c>
      <c r="CC33" s="65">
        <f t="shared" si="50"/>
        <v>0</v>
      </c>
      <c r="CD33" s="65">
        <f t="shared" si="50"/>
        <v>0</v>
      </c>
      <c r="CE33" s="65">
        <f t="shared" si="50"/>
        <v>0</v>
      </c>
      <c r="CF33" s="65">
        <f t="shared" si="50"/>
        <v>0</v>
      </c>
      <c r="CG33" s="65">
        <f t="shared" si="50"/>
        <v>0</v>
      </c>
      <c r="CH33" s="65">
        <f t="shared" si="50"/>
        <v>0</v>
      </c>
      <c r="CI33" s="65">
        <f t="shared" si="50"/>
        <v>0</v>
      </c>
      <c r="CJ33" s="65">
        <f t="shared" si="50"/>
        <v>0</v>
      </c>
      <c r="CK33" s="65">
        <f t="shared" si="50"/>
        <v>0</v>
      </c>
      <c r="CL33" s="65">
        <f t="shared" si="4"/>
        <v>0</v>
      </c>
      <c r="CM33" s="65">
        <f t="shared" si="5"/>
        <v>30.207999999999998</v>
      </c>
      <c r="CN33" s="65">
        <f t="shared" si="10"/>
        <v>0</v>
      </c>
      <c r="CO33" s="65">
        <f t="shared" si="11"/>
        <v>0</v>
      </c>
      <c r="CP33" s="65">
        <f t="shared" si="12"/>
        <v>11.614999999999998</v>
      </c>
      <c r="CQ33" s="65">
        <f t="shared" si="13"/>
        <v>0</v>
      </c>
      <c r="CR33" s="65">
        <f t="shared" si="14"/>
        <v>0</v>
      </c>
      <c r="CS33" s="65">
        <f t="shared" si="6"/>
        <v>0</v>
      </c>
      <c r="CT33" s="65">
        <f t="shared" si="7"/>
        <v>25.188000000000002</v>
      </c>
      <c r="CU33" s="65">
        <f t="shared" si="15"/>
        <v>0</v>
      </c>
      <c r="CV33" s="65">
        <f t="shared" si="16"/>
        <v>0</v>
      </c>
      <c r="CW33" s="65">
        <f t="shared" si="17"/>
        <v>9.3149999999999995</v>
      </c>
      <c r="CX33" s="65">
        <f t="shared" si="18"/>
        <v>0</v>
      </c>
      <c r="CY33" s="65">
        <f t="shared" si="19"/>
        <v>0</v>
      </c>
      <c r="CZ33" s="70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</row>
    <row r="34" s="2" customFormat="1" ht="37.5" customHeight="1">
      <c r="A34" s="62" t="s">
        <v>163</v>
      </c>
      <c r="B34" s="81" t="s">
        <v>165</v>
      </c>
      <c r="C34" s="64" t="s">
        <v>166</v>
      </c>
      <c r="D34" s="65">
        <f t="shared" si="0"/>
        <v>13.719000000000001</v>
      </c>
      <c r="E34" s="65">
        <f t="shared" si="1"/>
        <v>14.799000000000001</v>
      </c>
      <c r="F34" s="65">
        <f t="shared" si="42"/>
        <v>0</v>
      </c>
      <c r="G34" s="65">
        <f t="shared" ref="G34:BQ34" si="51">G35</f>
        <v>0</v>
      </c>
      <c r="H34" s="65">
        <f t="shared" si="51"/>
        <v>0</v>
      </c>
      <c r="I34" s="65">
        <f t="shared" si="51"/>
        <v>0</v>
      </c>
      <c r="J34" s="65">
        <f t="shared" si="51"/>
        <v>0</v>
      </c>
      <c r="K34" s="65">
        <f t="shared" si="51"/>
        <v>0</v>
      </c>
      <c r="L34" s="65">
        <f t="shared" si="51"/>
        <v>0</v>
      </c>
      <c r="M34" s="65">
        <f t="shared" si="51"/>
        <v>0</v>
      </c>
      <c r="N34" s="65">
        <f t="shared" si="51"/>
        <v>0</v>
      </c>
      <c r="O34" s="65">
        <f t="shared" si="51"/>
        <v>0</v>
      </c>
      <c r="P34" s="65">
        <f t="shared" si="51"/>
        <v>0</v>
      </c>
      <c r="Q34" s="65">
        <f t="shared" si="51"/>
        <v>0</v>
      </c>
      <c r="R34" s="65">
        <f t="shared" si="51"/>
        <v>0</v>
      </c>
      <c r="S34" s="65">
        <f t="shared" si="51"/>
        <v>0</v>
      </c>
      <c r="T34" s="65">
        <f t="shared" si="51"/>
        <v>0</v>
      </c>
      <c r="U34" s="65">
        <v>6.7000000000000002</v>
      </c>
      <c r="V34" s="65">
        <f t="shared" si="51"/>
        <v>0</v>
      </c>
      <c r="W34" s="65">
        <f t="shared" si="51"/>
        <v>0</v>
      </c>
      <c r="X34" s="65">
        <v>2.1000000000000001</v>
      </c>
      <c r="Y34" s="65">
        <f t="shared" si="51"/>
        <v>0</v>
      </c>
      <c r="Z34" s="65">
        <v>0</v>
      </c>
      <c r="AA34" s="65">
        <v>0</v>
      </c>
      <c r="AB34" s="65">
        <v>5.3209999999999997</v>
      </c>
      <c r="AC34" s="65">
        <v>0</v>
      </c>
      <c r="AD34" s="65">
        <v>0</v>
      </c>
      <c r="AE34" s="65">
        <v>2.2149999999999999</v>
      </c>
      <c r="AF34" s="65">
        <v>0</v>
      </c>
      <c r="AG34" s="65">
        <v>0</v>
      </c>
      <c r="AH34" s="65">
        <f t="shared" si="51"/>
        <v>0</v>
      </c>
      <c r="AI34" s="65">
        <v>7.0190000000000001</v>
      </c>
      <c r="AJ34" s="65">
        <f t="shared" si="51"/>
        <v>0</v>
      </c>
      <c r="AK34" s="65">
        <f t="shared" si="51"/>
        <v>0</v>
      </c>
      <c r="AL34" s="65">
        <v>3</v>
      </c>
      <c r="AM34" s="65">
        <f t="shared" si="51"/>
        <v>0</v>
      </c>
      <c r="AN34" s="65">
        <v>0</v>
      </c>
      <c r="AO34" s="65">
        <f t="shared" si="51"/>
        <v>0</v>
      </c>
      <c r="AP34" s="65">
        <v>9.2400000000000002</v>
      </c>
      <c r="AQ34" s="65">
        <f t="shared" si="51"/>
        <v>0</v>
      </c>
      <c r="AR34" s="65">
        <f t="shared" si="51"/>
        <v>0</v>
      </c>
      <c r="AS34" s="65">
        <v>3.7999999999999998</v>
      </c>
      <c r="AT34" s="65">
        <f t="shared" si="51"/>
        <v>0</v>
      </c>
      <c r="AU34" s="65">
        <f t="shared" si="51"/>
        <v>0</v>
      </c>
      <c r="AV34" s="65">
        <f t="shared" si="51"/>
        <v>0</v>
      </c>
      <c r="AW34" s="65">
        <v>0</v>
      </c>
      <c r="AX34" s="65">
        <f t="shared" si="51"/>
        <v>0</v>
      </c>
      <c r="AY34" s="65">
        <f t="shared" si="51"/>
        <v>0</v>
      </c>
      <c r="AZ34" s="65">
        <v>0</v>
      </c>
      <c r="BA34" s="65">
        <f t="shared" si="51"/>
        <v>0</v>
      </c>
      <c r="BB34" s="65">
        <f t="shared" si="51"/>
        <v>0</v>
      </c>
      <c r="BC34" s="65">
        <f t="shared" si="51"/>
        <v>0</v>
      </c>
      <c r="BD34" s="65">
        <v>0</v>
      </c>
      <c r="BE34" s="65">
        <f t="shared" si="51"/>
        <v>0</v>
      </c>
      <c r="BF34" s="65">
        <f t="shared" si="51"/>
        <v>0</v>
      </c>
      <c r="BG34" s="65">
        <v>0</v>
      </c>
      <c r="BH34" s="65">
        <f t="shared" si="51"/>
        <v>0</v>
      </c>
      <c r="BI34" s="65">
        <f t="shared" si="51"/>
        <v>0</v>
      </c>
      <c r="BJ34" s="65">
        <f t="shared" si="51"/>
        <v>0</v>
      </c>
      <c r="BK34" s="65">
        <v>0</v>
      </c>
      <c r="BL34" s="65">
        <f t="shared" si="51"/>
        <v>0</v>
      </c>
      <c r="BM34" s="65">
        <f t="shared" si="51"/>
        <v>0</v>
      </c>
      <c r="BN34" s="65">
        <v>0</v>
      </c>
      <c r="BO34" s="65">
        <f t="shared" si="51"/>
        <v>0</v>
      </c>
      <c r="BP34" s="65">
        <v>0</v>
      </c>
      <c r="BQ34" s="65">
        <f t="shared" si="51"/>
        <v>0</v>
      </c>
      <c r="BR34" s="65">
        <v>1.0800000000000001</v>
      </c>
      <c r="BS34" s="65">
        <f t="shared" ref="BS34:CK34" si="52">BS35</f>
        <v>0</v>
      </c>
      <c r="BT34" s="65">
        <f t="shared" si="52"/>
        <v>0</v>
      </c>
      <c r="BU34" s="65">
        <f t="shared" si="52"/>
        <v>0</v>
      </c>
      <c r="BV34" s="65">
        <f t="shared" si="52"/>
        <v>0</v>
      </c>
      <c r="BW34" s="65">
        <v>0</v>
      </c>
      <c r="BX34" s="65">
        <f t="shared" si="52"/>
        <v>0</v>
      </c>
      <c r="BY34" s="65">
        <v>0</v>
      </c>
      <c r="BZ34" s="65">
        <f t="shared" si="52"/>
        <v>0</v>
      </c>
      <c r="CA34" s="65">
        <f t="shared" si="52"/>
        <v>0</v>
      </c>
      <c r="CB34" s="65">
        <f t="shared" si="52"/>
        <v>0</v>
      </c>
      <c r="CC34" s="65">
        <f t="shared" si="52"/>
        <v>0</v>
      </c>
      <c r="CD34" s="65">
        <v>0</v>
      </c>
      <c r="CE34" s="65">
        <f t="shared" si="52"/>
        <v>0</v>
      </c>
      <c r="CF34" s="65">
        <f t="shared" si="52"/>
        <v>0</v>
      </c>
      <c r="CG34" s="65">
        <f t="shared" si="52"/>
        <v>0</v>
      </c>
      <c r="CH34" s="65">
        <f t="shared" si="52"/>
        <v>0</v>
      </c>
      <c r="CI34" s="65">
        <f t="shared" si="52"/>
        <v>0</v>
      </c>
      <c r="CJ34" s="65">
        <f t="shared" si="52"/>
        <v>0</v>
      </c>
      <c r="CK34" s="65">
        <f t="shared" si="52"/>
        <v>0</v>
      </c>
      <c r="CL34" s="65">
        <f t="shared" si="4"/>
        <v>0</v>
      </c>
      <c r="CM34" s="65">
        <f t="shared" si="5"/>
        <v>14.561</v>
      </c>
      <c r="CN34" s="65">
        <f t="shared" si="10"/>
        <v>0</v>
      </c>
      <c r="CO34" s="65">
        <f t="shared" si="11"/>
        <v>0</v>
      </c>
      <c r="CP34" s="65">
        <f t="shared" si="12"/>
        <v>6.0149999999999997</v>
      </c>
      <c r="CQ34" s="65">
        <f t="shared" si="13"/>
        <v>0</v>
      </c>
      <c r="CR34" s="65">
        <f t="shared" si="14"/>
        <v>0</v>
      </c>
      <c r="CS34" s="65">
        <f t="shared" si="6"/>
        <v>0</v>
      </c>
      <c r="CT34" s="65">
        <f t="shared" si="7"/>
        <v>15.641</v>
      </c>
      <c r="CU34" s="65">
        <f t="shared" si="15"/>
        <v>0</v>
      </c>
      <c r="CV34" s="65">
        <f t="shared" si="16"/>
        <v>0</v>
      </c>
      <c r="CW34" s="65">
        <f t="shared" si="17"/>
        <v>6.0149999999999997</v>
      </c>
      <c r="CX34" s="65">
        <f t="shared" si="18"/>
        <v>0</v>
      </c>
      <c r="CY34" s="65">
        <f t="shared" si="19"/>
        <v>0</v>
      </c>
      <c r="CZ34" s="70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</row>
    <row r="35" s="73" customFormat="1" ht="39.75" customHeight="1">
      <c r="A35" s="62" t="s">
        <v>163</v>
      </c>
      <c r="B35" s="81" t="s">
        <v>167</v>
      </c>
      <c r="C35" s="64" t="s">
        <v>168</v>
      </c>
      <c r="D35" s="65">
        <f t="shared" si="0"/>
        <v>15.382999999999999</v>
      </c>
      <c r="E35" s="65">
        <f t="shared" si="1"/>
        <v>9.2829999999999995</v>
      </c>
      <c r="F35" s="65">
        <f t="shared" ref="F35:T35" si="53">F45+F46+F47+F49</f>
        <v>0</v>
      </c>
      <c r="G35" s="65">
        <f t="shared" si="53"/>
        <v>0</v>
      </c>
      <c r="H35" s="65">
        <f t="shared" si="53"/>
        <v>0</v>
      </c>
      <c r="I35" s="65">
        <f t="shared" si="53"/>
        <v>0</v>
      </c>
      <c r="J35" s="65">
        <f t="shared" si="53"/>
        <v>0</v>
      </c>
      <c r="K35" s="65">
        <f t="shared" si="53"/>
        <v>0</v>
      </c>
      <c r="L35" s="65">
        <f t="shared" si="53"/>
        <v>0</v>
      </c>
      <c r="M35" s="65">
        <f t="shared" si="53"/>
        <v>0</v>
      </c>
      <c r="N35" s="65">
        <f t="shared" si="53"/>
        <v>0</v>
      </c>
      <c r="O35" s="65">
        <f t="shared" si="53"/>
        <v>0</v>
      </c>
      <c r="P35" s="65">
        <f t="shared" si="53"/>
        <v>0</v>
      </c>
      <c r="Q35" s="65">
        <f t="shared" si="53"/>
        <v>0</v>
      </c>
      <c r="R35" s="65">
        <f t="shared" si="53"/>
        <v>0</v>
      </c>
      <c r="S35" s="65">
        <f t="shared" si="53"/>
        <v>0</v>
      </c>
      <c r="T35" s="65">
        <f t="shared" si="53"/>
        <v>0</v>
      </c>
      <c r="U35" s="65">
        <v>0</v>
      </c>
      <c r="V35" s="65">
        <f>V45+V46+V47+V49</f>
        <v>0</v>
      </c>
      <c r="W35" s="65">
        <f>W45+W46+W47+W49</f>
        <v>0</v>
      </c>
      <c r="X35" s="65">
        <f>X45+X46+X47+X49</f>
        <v>0</v>
      </c>
      <c r="Y35" s="65">
        <f>Y45+Y46+Y47+Y49</f>
        <v>0</v>
      </c>
      <c r="Z35" s="65">
        <v>0</v>
      </c>
      <c r="AA35" s="65">
        <v>0</v>
      </c>
      <c r="AB35" s="65">
        <v>0</v>
      </c>
      <c r="AC35" s="65">
        <v>0</v>
      </c>
      <c r="AD35" s="65">
        <v>0</v>
      </c>
      <c r="AE35" s="65">
        <v>0</v>
      </c>
      <c r="AF35" s="65">
        <v>0</v>
      </c>
      <c r="AG35" s="65">
        <v>0</v>
      </c>
      <c r="AH35" s="65">
        <f>AH45+AH46+AH47+AH49</f>
        <v>0</v>
      </c>
      <c r="AI35" s="65">
        <v>0</v>
      </c>
      <c r="AJ35" s="65">
        <f>AJ45+AJ46+AJ47+AJ49</f>
        <v>0</v>
      </c>
      <c r="AK35" s="65">
        <f>AK45+AK46+AK47+AK49</f>
        <v>0</v>
      </c>
      <c r="AL35" s="65">
        <f>AL45+AL46+AL47+AL49</f>
        <v>0</v>
      </c>
      <c r="AM35" s="65">
        <f>AM45+AM46+AM47+AM49</f>
        <v>0</v>
      </c>
      <c r="AN35" s="65">
        <v>0</v>
      </c>
      <c r="AO35" s="65">
        <f>AO45+AO46+AO47+AO49</f>
        <v>0</v>
      </c>
      <c r="AP35" s="65">
        <v>0</v>
      </c>
      <c r="AQ35" s="65">
        <f>AQ45+AQ46+AQ47+AQ49</f>
        <v>0</v>
      </c>
      <c r="AR35" s="65">
        <f>AR45+AR46+AR47+AR49</f>
        <v>0</v>
      </c>
      <c r="AS35" s="65">
        <f>AS45+AS46+AS47+AS49</f>
        <v>0</v>
      </c>
      <c r="AT35" s="65">
        <f>AT45+AT46+AT47+AT49</f>
        <v>0</v>
      </c>
      <c r="AU35" s="65">
        <v>0</v>
      </c>
      <c r="AV35" s="65">
        <f>AV45+AV46+AV47+AV49</f>
        <v>0</v>
      </c>
      <c r="AW35" s="65">
        <v>9.2829999999999995</v>
      </c>
      <c r="AX35" s="65">
        <f>AX45+AX46+AX47+AX49</f>
        <v>0</v>
      </c>
      <c r="AY35" s="65">
        <f>AY45+AY46+AY47+AY49</f>
        <v>0</v>
      </c>
      <c r="AZ35" s="65">
        <v>3.5</v>
      </c>
      <c r="BA35" s="65">
        <f>BA45+BA46+BA47+BA49</f>
        <v>0</v>
      </c>
      <c r="BB35" s="65">
        <v>0</v>
      </c>
      <c r="BC35" s="65">
        <f t="shared" ref="BC35:BJ35" si="54">BC45+BC46+BC47+BC49</f>
        <v>0</v>
      </c>
      <c r="BD35" s="65">
        <v>9.5470000000000006</v>
      </c>
      <c r="BE35" s="65">
        <f t="shared" si="54"/>
        <v>0</v>
      </c>
      <c r="BF35" s="65">
        <f t="shared" si="54"/>
        <v>0</v>
      </c>
      <c r="BG35" s="65">
        <v>3.2999999999999998</v>
      </c>
      <c r="BH35" s="65">
        <f t="shared" si="54"/>
        <v>0</v>
      </c>
      <c r="BI35" s="65">
        <v>0</v>
      </c>
      <c r="BJ35" s="65">
        <f t="shared" si="54"/>
        <v>0</v>
      </c>
      <c r="BK35" s="65">
        <v>6.0999999999999996</v>
      </c>
      <c r="BL35" s="65">
        <f>BL45+BL46+BL47+BL49</f>
        <v>0</v>
      </c>
      <c r="BM35" s="65">
        <f>BM45+BM46+BM47+BM49</f>
        <v>0</v>
      </c>
      <c r="BN35" s="65">
        <v>2.2999999999999998</v>
      </c>
      <c r="BO35" s="65">
        <f>BO45+BO46+BO47+BO49</f>
        <v>0</v>
      </c>
      <c r="BP35" s="65">
        <v>0</v>
      </c>
      <c r="BQ35" s="65">
        <f>BQ45+BQ46+BQ47+BQ49</f>
        <v>0</v>
      </c>
      <c r="BR35" s="65">
        <v>0</v>
      </c>
      <c r="BS35" s="65">
        <f t="shared" ref="BS35:BX35" si="55">BS45+BS46+BS47+BS49</f>
        <v>0</v>
      </c>
      <c r="BT35" s="65">
        <f t="shared" si="55"/>
        <v>0</v>
      </c>
      <c r="BU35" s="65">
        <f t="shared" si="55"/>
        <v>0</v>
      </c>
      <c r="BV35" s="65">
        <f t="shared" si="55"/>
        <v>0</v>
      </c>
      <c r="BW35" s="65">
        <v>0</v>
      </c>
      <c r="BX35" s="65">
        <f t="shared" si="55"/>
        <v>0</v>
      </c>
      <c r="BY35" s="65">
        <v>0</v>
      </c>
      <c r="BZ35" s="65">
        <f>BZ45+BZ46+BZ47+BZ49</f>
        <v>0</v>
      </c>
      <c r="CA35" s="65">
        <f>CA45+CA46+CA47+CA49</f>
        <v>0</v>
      </c>
      <c r="CB35" s="65">
        <f>CB45+CB46+CB47+CB49</f>
        <v>0</v>
      </c>
      <c r="CC35" s="65">
        <f>CC45+CC46+CC47+CC49</f>
        <v>0</v>
      </c>
      <c r="CD35" s="65">
        <v>0</v>
      </c>
      <c r="CE35" s="65">
        <f t="shared" ref="CE35:CK35" si="56">CE45+CE46+CE47+CE49</f>
        <v>0</v>
      </c>
      <c r="CF35" s="65">
        <f t="shared" si="56"/>
        <v>0</v>
      </c>
      <c r="CG35" s="65">
        <f t="shared" si="56"/>
        <v>0</v>
      </c>
      <c r="CH35" s="65">
        <f t="shared" si="56"/>
        <v>0</v>
      </c>
      <c r="CI35" s="65">
        <f t="shared" si="56"/>
        <v>0</v>
      </c>
      <c r="CJ35" s="65">
        <f t="shared" si="56"/>
        <v>0</v>
      </c>
      <c r="CK35" s="65">
        <f t="shared" si="56"/>
        <v>0</v>
      </c>
      <c r="CL35" s="65">
        <f t="shared" si="4"/>
        <v>0</v>
      </c>
      <c r="CM35" s="65">
        <f t="shared" si="5"/>
        <v>15.647</v>
      </c>
      <c r="CN35" s="65">
        <f t="shared" si="10"/>
        <v>0</v>
      </c>
      <c r="CO35" s="65">
        <f t="shared" si="11"/>
        <v>0</v>
      </c>
      <c r="CP35" s="65">
        <f t="shared" si="12"/>
        <v>5.5999999999999996</v>
      </c>
      <c r="CQ35" s="65">
        <f t="shared" si="13"/>
        <v>0</v>
      </c>
      <c r="CR35" s="65">
        <f t="shared" si="14"/>
        <v>0</v>
      </c>
      <c r="CS35" s="65">
        <f t="shared" si="6"/>
        <v>0</v>
      </c>
      <c r="CT35" s="65">
        <f t="shared" si="7"/>
        <v>9.5470000000000006</v>
      </c>
      <c r="CU35" s="65">
        <f t="shared" si="15"/>
        <v>0</v>
      </c>
      <c r="CV35" s="65">
        <f t="shared" si="16"/>
        <v>0</v>
      </c>
      <c r="CW35" s="65">
        <f t="shared" si="17"/>
        <v>3.2999999999999998</v>
      </c>
      <c r="CX35" s="65">
        <f t="shared" si="18"/>
        <v>0</v>
      </c>
      <c r="CY35" s="65">
        <f t="shared" si="19"/>
        <v>0</v>
      </c>
      <c r="CZ35" s="70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</row>
    <row r="36" s="73" customFormat="1" ht="55.5" customHeight="1">
      <c r="A36" s="74" t="s">
        <v>169</v>
      </c>
      <c r="B36" s="80" t="s">
        <v>170</v>
      </c>
      <c r="C36" s="76" t="s">
        <v>138</v>
      </c>
      <c r="D36" s="65">
        <f t="shared" si="0"/>
        <v>2.96</v>
      </c>
      <c r="E36" s="65">
        <f t="shared" si="1"/>
        <v>5.8550000000000004</v>
      </c>
      <c r="F36" s="77">
        <f t="shared" ref="F36:BQ36" si="57">F37+F39+F41+F43</f>
        <v>0</v>
      </c>
      <c r="G36" s="77">
        <f t="shared" si="57"/>
        <v>0</v>
      </c>
      <c r="H36" s="77">
        <f t="shared" si="57"/>
        <v>0</v>
      </c>
      <c r="I36" s="77">
        <f t="shared" si="57"/>
        <v>0</v>
      </c>
      <c r="J36" s="77">
        <f t="shared" si="57"/>
        <v>0</v>
      </c>
      <c r="K36" s="77">
        <f t="shared" si="57"/>
        <v>0</v>
      </c>
      <c r="L36" s="77">
        <f t="shared" si="57"/>
        <v>0</v>
      </c>
      <c r="M36" s="77">
        <f t="shared" si="57"/>
        <v>0</v>
      </c>
      <c r="N36" s="77">
        <f t="shared" si="57"/>
        <v>0</v>
      </c>
      <c r="O36" s="77">
        <f t="shared" si="57"/>
        <v>0</v>
      </c>
      <c r="P36" s="77">
        <f t="shared" si="57"/>
        <v>0</v>
      </c>
      <c r="Q36" s="77">
        <f t="shared" si="57"/>
        <v>0</v>
      </c>
      <c r="R36" s="77">
        <f t="shared" si="57"/>
        <v>0</v>
      </c>
      <c r="S36" s="77">
        <f t="shared" si="57"/>
        <v>0</v>
      </c>
      <c r="T36" s="77">
        <f t="shared" si="57"/>
        <v>0</v>
      </c>
      <c r="U36" s="77">
        <f t="shared" si="57"/>
        <v>0</v>
      </c>
      <c r="V36" s="77">
        <f t="shared" si="57"/>
        <v>0</v>
      </c>
      <c r="W36" s="77">
        <f t="shared" si="57"/>
        <v>0</v>
      </c>
      <c r="X36" s="77">
        <f t="shared" si="57"/>
        <v>0</v>
      </c>
      <c r="Y36" s="77">
        <f t="shared" si="57"/>
        <v>0</v>
      </c>
      <c r="Z36" s="77">
        <f t="shared" si="57"/>
        <v>0</v>
      </c>
      <c r="AA36" s="77">
        <f t="shared" si="57"/>
        <v>0</v>
      </c>
      <c r="AB36" s="77">
        <f t="shared" si="57"/>
        <v>0</v>
      </c>
      <c r="AC36" s="77">
        <f t="shared" si="57"/>
        <v>0</v>
      </c>
      <c r="AD36" s="77">
        <f t="shared" si="57"/>
        <v>0</v>
      </c>
      <c r="AE36" s="77">
        <f t="shared" si="57"/>
        <v>0</v>
      </c>
      <c r="AF36" s="77">
        <f t="shared" si="57"/>
        <v>0</v>
      </c>
      <c r="AG36" s="77">
        <f t="shared" si="57"/>
        <v>0</v>
      </c>
      <c r="AH36" s="77">
        <f t="shared" si="57"/>
        <v>0</v>
      </c>
      <c r="AI36" s="77">
        <f t="shared" si="57"/>
        <v>1.01</v>
      </c>
      <c r="AJ36" s="77">
        <f t="shared" si="57"/>
        <v>0</v>
      </c>
      <c r="AK36" s="77">
        <f t="shared" si="57"/>
        <v>0</v>
      </c>
      <c r="AL36" s="77">
        <f t="shared" si="57"/>
        <v>0</v>
      </c>
      <c r="AM36" s="77">
        <f t="shared" si="57"/>
        <v>0</v>
      </c>
      <c r="AN36" s="77">
        <f t="shared" si="57"/>
        <v>246</v>
      </c>
      <c r="AO36" s="77">
        <f t="shared" si="57"/>
        <v>0</v>
      </c>
      <c r="AP36" s="77">
        <f t="shared" si="57"/>
        <v>0.69599999999999995</v>
      </c>
      <c r="AQ36" s="77">
        <f t="shared" si="57"/>
        <v>0</v>
      </c>
      <c r="AR36" s="77">
        <f t="shared" si="57"/>
        <v>0</v>
      </c>
      <c r="AS36" s="77">
        <f t="shared" si="57"/>
        <v>0</v>
      </c>
      <c r="AT36" s="77">
        <f t="shared" si="57"/>
        <v>0</v>
      </c>
      <c r="AU36" s="77">
        <f t="shared" si="57"/>
        <v>30</v>
      </c>
      <c r="AV36" s="77">
        <f t="shared" si="57"/>
        <v>0</v>
      </c>
      <c r="AW36" s="77">
        <f t="shared" si="57"/>
        <v>1.95</v>
      </c>
      <c r="AX36" s="77">
        <f t="shared" si="57"/>
        <v>0</v>
      </c>
      <c r="AY36" s="77">
        <f t="shared" si="57"/>
        <v>0</v>
      </c>
      <c r="AZ36" s="77">
        <f t="shared" si="57"/>
        <v>0</v>
      </c>
      <c r="BA36" s="77">
        <f t="shared" si="57"/>
        <v>0</v>
      </c>
      <c r="BB36" s="77">
        <f t="shared" si="57"/>
        <v>36</v>
      </c>
      <c r="BC36" s="77">
        <f t="shared" si="57"/>
        <v>0</v>
      </c>
      <c r="BD36" s="77">
        <f t="shared" si="57"/>
        <v>4.4450000000000003</v>
      </c>
      <c r="BE36" s="77">
        <f t="shared" si="57"/>
        <v>0</v>
      </c>
      <c r="BF36" s="77">
        <f t="shared" si="57"/>
        <v>0</v>
      </c>
      <c r="BG36" s="77">
        <f t="shared" si="57"/>
        <v>0</v>
      </c>
      <c r="BH36" s="77">
        <f t="shared" si="57"/>
        <v>0</v>
      </c>
      <c r="BI36" s="77">
        <f t="shared" si="57"/>
        <v>36</v>
      </c>
      <c r="BJ36" s="77">
        <f t="shared" si="57"/>
        <v>0</v>
      </c>
      <c r="BK36" s="77">
        <f t="shared" si="57"/>
        <v>0</v>
      </c>
      <c r="BL36" s="77">
        <f t="shared" si="57"/>
        <v>0</v>
      </c>
      <c r="BM36" s="77">
        <f t="shared" si="57"/>
        <v>0</v>
      </c>
      <c r="BN36" s="77">
        <f t="shared" si="57"/>
        <v>0</v>
      </c>
      <c r="BO36" s="77">
        <f t="shared" si="57"/>
        <v>0</v>
      </c>
      <c r="BP36" s="77">
        <f t="shared" si="57"/>
        <v>0</v>
      </c>
      <c r="BQ36" s="77">
        <f t="shared" si="57"/>
        <v>0</v>
      </c>
      <c r="BR36" s="77">
        <f t="shared" ref="BR36:CK36" si="58">BR37+BR39+BR41+BR43</f>
        <v>2.895</v>
      </c>
      <c r="BS36" s="77">
        <f t="shared" si="58"/>
        <v>0</v>
      </c>
      <c r="BT36" s="77">
        <f t="shared" si="58"/>
        <v>0</v>
      </c>
      <c r="BU36" s="77">
        <f t="shared" si="58"/>
        <v>0</v>
      </c>
      <c r="BV36" s="77">
        <f t="shared" si="58"/>
        <v>0</v>
      </c>
      <c r="BW36" s="77">
        <f t="shared" si="58"/>
        <v>50</v>
      </c>
      <c r="BX36" s="77">
        <f t="shared" si="58"/>
        <v>0</v>
      </c>
      <c r="BY36" s="77">
        <f t="shared" si="58"/>
        <v>0</v>
      </c>
      <c r="BZ36" s="77">
        <f t="shared" si="58"/>
        <v>0</v>
      </c>
      <c r="CA36" s="77">
        <f t="shared" si="58"/>
        <v>0</v>
      </c>
      <c r="CB36" s="77">
        <f t="shared" si="58"/>
        <v>0</v>
      </c>
      <c r="CC36" s="77">
        <f t="shared" si="58"/>
        <v>0</v>
      </c>
      <c r="CD36" s="77">
        <f t="shared" si="58"/>
        <v>0</v>
      </c>
      <c r="CE36" s="77">
        <f t="shared" si="58"/>
        <v>0</v>
      </c>
      <c r="CF36" s="77">
        <f t="shared" si="58"/>
        <v>0</v>
      </c>
      <c r="CG36" s="77">
        <f t="shared" si="58"/>
        <v>0</v>
      </c>
      <c r="CH36" s="77">
        <f t="shared" si="58"/>
        <v>0</v>
      </c>
      <c r="CI36" s="77">
        <f t="shared" si="58"/>
        <v>0</v>
      </c>
      <c r="CJ36" s="77">
        <f t="shared" si="58"/>
        <v>0</v>
      </c>
      <c r="CK36" s="77">
        <f t="shared" si="58"/>
        <v>0</v>
      </c>
      <c r="CL36" s="65">
        <f t="shared" si="4"/>
        <v>0</v>
      </c>
      <c r="CM36" s="65">
        <f t="shared" si="5"/>
        <v>5.141</v>
      </c>
      <c r="CN36" s="65">
        <f t="shared" si="10"/>
        <v>0</v>
      </c>
      <c r="CO36" s="65">
        <f t="shared" si="11"/>
        <v>0</v>
      </c>
      <c r="CP36" s="65">
        <f t="shared" si="12"/>
        <v>0</v>
      </c>
      <c r="CQ36" s="65">
        <f t="shared" si="13"/>
        <v>0</v>
      </c>
      <c r="CR36" s="65">
        <f t="shared" si="14"/>
        <v>66</v>
      </c>
      <c r="CS36" s="65">
        <f t="shared" si="6"/>
        <v>0</v>
      </c>
      <c r="CT36" s="65">
        <f t="shared" si="7"/>
        <v>8.0359999999999996</v>
      </c>
      <c r="CU36" s="65">
        <f t="shared" si="15"/>
        <v>0</v>
      </c>
      <c r="CV36" s="65">
        <f t="shared" si="16"/>
        <v>0</v>
      </c>
      <c r="CW36" s="65">
        <f t="shared" si="17"/>
        <v>0</v>
      </c>
      <c r="CX36" s="65">
        <f t="shared" si="18"/>
        <v>0</v>
      </c>
      <c r="CY36" s="65">
        <f t="shared" si="19"/>
        <v>116</v>
      </c>
      <c r="CZ36" s="84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</row>
    <row r="37" s="73" customFormat="1" ht="39.75" customHeight="1">
      <c r="A37" s="62" t="s">
        <v>171</v>
      </c>
      <c r="B37" s="69" t="s">
        <v>172</v>
      </c>
      <c r="C37" s="64" t="s">
        <v>138</v>
      </c>
      <c r="D37" s="65">
        <f t="shared" si="0"/>
        <v>1.45</v>
      </c>
      <c r="E37" s="65">
        <f t="shared" si="1"/>
        <v>4.3449999999999998</v>
      </c>
      <c r="F37" s="65">
        <f t="shared" ref="F37:BQ45" si="59">F38</f>
        <v>0</v>
      </c>
      <c r="G37" s="65">
        <f t="shared" si="59"/>
        <v>0</v>
      </c>
      <c r="H37" s="65">
        <f t="shared" si="59"/>
        <v>0</v>
      </c>
      <c r="I37" s="65">
        <f t="shared" si="59"/>
        <v>0</v>
      </c>
      <c r="J37" s="65">
        <f t="shared" si="59"/>
        <v>0</v>
      </c>
      <c r="K37" s="65">
        <f t="shared" si="59"/>
        <v>0</v>
      </c>
      <c r="L37" s="65">
        <f t="shared" si="59"/>
        <v>0</v>
      </c>
      <c r="M37" s="65">
        <f t="shared" si="59"/>
        <v>0</v>
      </c>
      <c r="N37" s="65">
        <f t="shared" si="59"/>
        <v>0</v>
      </c>
      <c r="O37" s="65">
        <f t="shared" si="59"/>
        <v>0</v>
      </c>
      <c r="P37" s="65">
        <f t="shared" si="59"/>
        <v>0</v>
      </c>
      <c r="Q37" s="65">
        <f t="shared" si="59"/>
        <v>0</v>
      </c>
      <c r="R37" s="65">
        <f t="shared" si="59"/>
        <v>0</v>
      </c>
      <c r="S37" s="65">
        <f t="shared" si="59"/>
        <v>0</v>
      </c>
      <c r="T37" s="65">
        <f t="shared" si="59"/>
        <v>0</v>
      </c>
      <c r="U37" s="65">
        <f t="shared" si="59"/>
        <v>0</v>
      </c>
      <c r="V37" s="65">
        <f t="shared" si="59"/>
        <v>0</v>
      </c>
      <c r="W37" s="65">
        <f t="shared" si="59"/>
        <v>0</v>
      </c>
      <c r="X37" s="65">
        <f t="shared" si="59"/>
        <v>0</v>
      </c>
      <c r="Y37" s="65">
        <f t="shared" si="59"/>
        <v>0</v>
      </c>
      <c r="Z37" s="65">
        <f t="shared" si="59"/>
        <v>0</v>
      </c>
      <c r="AA37" s="65">
        <f t="shared" si="59"/>
        <v>0</v>
      </c>
      <c r="AB37" s="65">
        <f t="shared" si="59"/>
        <v>0</v>
      </c>
      <c r="AC37" s="65">
        <f t="shared" si="59"/>
        <v>0</v>
      </c>
      <c r="AD37" s="65">
        <f t="shared" si="59"/>
        <v>0</v>
      </c>
      <c r="AE37" s="65">
        <f t="shared" si="59"/>
        <v>0</v>
      </c>
      <c r="AF37" s="65">
        <f t="shared" si="59"/>
        <v>0</v>
      </c>
      <c r="AG37" s="65">
        <f t="shared" si="59"/>
        <v>0</v>
      </c>
      <c r="AH37" s="65">
        <f t="shared" si="59"/>
        <v>0</v>
      </c>
      <c r="AI37" s="65">
        <f t="shared" si="59"/>
        <v>0.69999999999999996</v>
      </c>
      <c r="AJ37" s="65">
        <f t="shared" si="59"/>
        <v>0</v>
      </c>
      <c r="AK37" s="65">
        <f t="shared" si="59"/>
        <v>0</v>
      </c>
      <c r="AL37" s="65">
        <f t="shared" si="59"/>
        <v>0</v>
      </c>
      <c r="AM37" s="65">
        <f t="shared" si="59"/>
        <v>0</v>
      </c>
      <c r="AN37" s="65">
        <f t="shared" si="59"/>
        <v>120</v>
      </c>
      <c r="AO37" s="65">
        <f t="shared" si="59"/>
        <v>0</v>
      </c>
      <c r="AP37" s="65">
        <f t="shared" si="59"/>
        <v>0.69599999999999995</v>
      </c>
      <c r="AQ37" s="65">
        <f t="shared" si="59"/>
        <v>0</v>
      </c>
      <c r="AR37" s="65">
        <f t="shared" si="59"/>
        <v>0</v>
      </c>
      <c r="AS37" s="65">
        <f t="shared" si="59"/>
        <v>0</v>
      </c>
      <c r="AT37" s="65">
        <f t="shared" si="59"/>
        <v>0</v>
      </c>
      <c r="AU37" s="65">
        <f t="shared" si="59"/>
        <v>30</v>
      </c>
      <c r="AV37" s="65">
        <f t="shared" si="59"/>
        <v>0</v>
      </c>
      <c r="AW37" s="65">
        <f t="shared" si="59"/>
        <v>0.75</v>
      </c>
      <c r="AX37" s="65">
        <f t="shared" si="59"/>
        <v>0</v>
      </c>
      <c r="AY37" s="65">
        <f t="shared" si="59"/>
        <v>0</v>
      </c>
      <c r="AZ37" s="65">
        <f t="shared" si="59"/>
        <v>0</v>
      </c>
      <c r="BA37" s="65">
        <f t="shared" si="59"/>
        <v>0</v>
      </c>
      <c r="BB37" s="65">
        <f t="shared" si="59"/>
        <v>35</v>
      </c>
      <c r="BC37" s="65">
        <f t="shared" si="59"/>
        <v>0</v>
      </c>
      <c r="BD37" s="65">
        <f t="shared" si="59"/>
        <v>3.1949999999999998</v>
      </c>
      <c r="BE37" s="65">
        <f t="shared" si="59"/>
        <v>0</v>
      </c>
      <c r="BF37" s="65">
        <f t="shared" si="59"/>
        <v>0</v>
      </c>
      <c r="BG37" s="65">
        <f t="shared" si="59"/>
        <v>0</v>
      </c>
      <c r="BH37" s="65">
        <f t="shared" si="59"/>
        <v>0</v>
      </c>
      <c r="BI37" s="65">
        <f t="shared" si="59"/>
        <v>35</v>
      </c>
      <c r="BJ37" s="65">
        <f t="shared" si="59"/>
        <v>0</v>
      </c>
      <c r="BK37" s="65">
        <f t="shared" si="59"/>
        <v>0</v>
      </c>
      <c r="BL37" s="65">
        <f t="shared" si="59"/>
        <v>0</v>
      </c>
      <c r="BM37" s="65">
        <f t="shared" si="59"/>
        <v>0</v>
      </c>
      <c r="BN37" s="65">
        <f t="shared" si="59"/>
        <v>0</v>
      </c>
      <c r="BO37" s="65">
        <f t="shared" si="59"/>
        <v>0</v>
      </c>
      <c r="BP37" s="65">
        <f t="shared" si="59"/>
        <v>0</v>
      </c>
      <c r="BQ37" s="65">
        <f t="shared" si="59"/>
        <v>0</v>
      </c>
      <c r="BR37" s="65">
        <f t="shared" ref="BR37:CK43" si="60">BR38</f>
        <v>2.895</v>
      </c>
      <c r="BS37" s="65">
        <f t="shared" si="60"/>
        <v>0</v>
      </c>
      <c r="BT37" s="65">
        <f t="shared" si="60"/>
        <v>0</v>
      </c>
      <c r="BU37" s="65">
        <f t="shared" si="60"/>
        <v>0</v>
      </c>
      <c r="BV37" s="65">
        <f t="shared" si="60"/>
        <v>0</v>
      </c>
      <c r="BW37" s="65">
        <f t="shared" si="60"/>
        <v>50</v>
      </c>
      <c r="BX37" s="65">
        <f t="shared" si="60"/>
        <v>0</v>
      </c>
      <c r="BY37" s="65">
        <f t="shared" si="60"/>
        <v>0</v>
      </c>
      <c r="BZ37" s="65">
        <f t="shared" si="60"/>
        <v>0</v>
      </c>
      <c r="CA37" s="65">
        <f t="shared" si="60"/>
        <v>0</v>
      </c>
      <c r="CB37" s="65">
        <f t="shared" si="60"/>
        <v>0</v>
      </c>
      <c r="CC37" s="65">
        <f t="shared" si="60"/>
        <v>0</v>
      </c>
      <c r="CD37" s="65">
        <f t="shared" si="60"/>
        <v>0</v>
      </c>
      <c r="CE37" s="65">
        <f t="shared" si="60"/>
        <v>0</v>
      </c>
      <c r="CF37" s="65">
        <f t="shared" si="60"/>
        <v>0</v>
      </c>
      <c r="CG37" s="65">
        <f t="shared" si="60"/>
        <v>0</v>
      </c>
      <c r="CH37" s="65">
        <f t="shared" si="60"/>
        <v>0</v>
      </c>
      <c r="CI37" s="65">
        <f t="shared" si="60"/>
        <v>0</v>
      </c>
      <c r="CJ37" s="65">
        <f t="shared" si="60"/>
        <v>0</v>
      </c>
      <c r="CK37" s="65">
        <f t="shared" si="60"/>
        <v>0</v>
      </c>
      <c r="CL37" s="65">
        <f t="shared" si="4"/>
        <v>0</v>
      </c>
      <c r="CM37" s="65">
        <f t="shared" si="5"/>
        <v>3.891</v>
      </c>
      <c r="CN37" s="65">
        <f t="shared" si="10"/>
        <v>0</v>
      </c>
      <c r="CO37" s="65">
        <f t="shared" si="11"/>
        <v>0</v>
      </c>
      <c r="CP37" s="65">
        <f t="shared" si="12"/>
        <v>0</v>
      </c>
      <c r="CQ37" s="65">
        <f t="shared" si="13"/>
        <v>0</v>
      </c>
      <c r="CR37" s="65">
        <f t="shared" si="14"/>
        <v>65</v>
      </c>
      <c r="CS37" s="65">
        <f t="shared" si="6"/>
        <v>0</v>
      </c>
      <c r="CT37" s="65">
        <f t="shared" si="7"/>
        <v>6.7859999999999996</v>
      </c>
      <c r="CU37" s="65">
        <f t="shared" si="15"/>
        <v>0</v>
      </c>
      <c r="CV37" s="65">
        <f t="shared" si="16"/>
        <v>0</v>
      </c>
      <c r="CW37" s="65">
        <f t="shared" si="17"/>
        <v>0</v>
      </c>
      <c r="CX37" s="65">
        <f t="shared" si="18"/>
        <v>0</v>
      </c>
      <c r="CY37" s="65">
        <f t="shared" si="19"/>
        <v>115</v>
      </c>
      <c r="CZ37" s="70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</row>
    <row r="38" s="73" customFormat="1" ht="39.75" customHeight="1">
      <c r="A38" s="62" t="s">
        <v>171</v>
      </c>
      <c r="B38" s="85" t="s">
        <v>173</v>
      </c>
      <c r="C38" s="64" t="s">
        <v>174</v>
      </c>
      <c r="D38" s="65">
        <f t="shared" si="0"/>
        <v>1.45</v>
      </c>
      <c r="E38" s="65">
        <f t="shared" si="1"/>
        <v>4.3449999999999998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0.69999999999999996</v>
      </c>
      <c r="AJ38" s="65">
        <v>0</v>
      </c>
      <c r="AK38" s="65">
        <v>0</v>
      </c>
      <c r="AL38" s="65">
        <v>0</v>
      </c>
      <c r="AM38" s="65">
        <v>0</v>
      </c>
      <c r="AN38" s="65">
        <v>120</v>
      </c>
      <c r="AO38" s="65">
        <v>0</v>
      </c>
      <c r="AP38" s="65">
        <v>0.69599999999999995</v>
      </c>
      <c r="AQ38" s="65">
        <v>0</v>
      </c>
      <c r="AR38" s="65">
        <v>0</v>
      </c>
      <c r="AS38" s="65">
        <v>0</v>
      </c>
      <c r="AT38" s="65">
        <v>0</v>
      </c>
      <c r="AU38" s="65">
        <v>30</v>
      </c>
      <c r="AV38" s="65">
        <v>0</v>
      </c>
      <c r="AW38" s="65">
        <v>0.75</v>
      </c>
      <c r="AX38" s="65">
        <v>0</v>
      </c>
      <c r="AY38" s="65">
        <v>0</v>
      </c>
      <c r="AZ38" s="65">
        <v>0</v>
      </c>
      <c r="BA38" s="65">
        <v>0</v>
      </c>
      <c r="BB38" s="65">
        <v>35</v>
      </c>
      <c r="BC38" s="65">
        <v>0</v>
      </c>
      <c r="BD38" s="65">
        <v>3.1949999999999998</v>
      </c>
      <c r="BE38" s="65">
        <v>0</v>
      </c>
      <c r="BF38" s="65">
        <v>0</v>
      </c>
      <c r="BG38" s="65">
        <v>0</v>
      </c>
      <c r="BH38" s="65">
        <v>0</v>
      </c>
      <c r="BI38" s="65">
        <v>35</v>
      </c>
      <c r="BJ38" s="65">
        <v>0</v>
      </c>
      <c r="BK38" s="65">
        <v>0</v>
      </c>
      <c r="BL38" s="65">
        <v>0</v>
      </c>
      <c r="BM38" s="65">
        <v>0</v>
      </c>
      <c r="BN38" s="65">
        <v>0</v>
      </c>
      <c r="BO38" s="65">
        <v>0</v>
      </c>
      <c r="BP38" s="65">
        <v>0</v>
      </c>
      <c r="BQ38" s="65">
        <v>0</v>
      </c>
      <c r="BR38" s="65">
        <v>2.895</v>
      </c>
      <c r="BS38" s="65">
        <v>0</v>
      </c>
      <c r="BT38" s="65">
        <v>0</v>
      </c>
      <c r="BU38" s="65">
        <v>0</v>
      </c>
      <c r="BV38" s="65">
        <v>0</v>
      </c>
      <c r="BW38" s="65">
        <v>50</v>
      </c>
      <c r="BX38" s="65">
        <v>0</v>
      </c>
      <c r="BY38" s="65">
        <v>0</v>
      </c>
      <c r="BZ38" s="65">
        <v>0</v>
      </c>
      <c r="CA38" s="65">
        <v>0</v>
      </c>
      <c r="CB38" s="65">
        <v>0</v>
      </c>
      <c r="CC38" s="65">
        <v>0</v>
      </c>
      <c r="CD38" s="65">
        <v>0</v>
      </c>
      <c r="CE38" s="65">
        <v>0</v>
      </c>
      <c r="CF38" s="65">
        <v>0</v>
      </c>
      <c r="CG38" s="65">
        <v>0</v>
      </c>
      <c r="CH38" s="65">
        <v>0</v>
      </c>
      <c r="CI38" s="65">
        <v>0</v>
      </c>
      <c r="CJ38" s="65">
        <v>0</v>
      </c>
      <c r="CK38" s="65">
        <v>0</v>
      </c>
      <c r="CL38" s="65">
        <f t="shared" si="4"/>
        <v>0</v>
      </c>
      <c r="CM38" s="65">
        <f t="shared" si="5"/>
        <v>3.891</v>
      </c>
      <c r="CN38" s="65">
        <f t="shared" si="10"/>
        <v>0</v>
      </c>
      <c r="CO38" s="65">
        <f t="shared" si="11"/>
        <v>0</v>
      </c>
      <c r="CP38" s="65">
        <f t="shared" si="12"/>
        <v>0</v>
      </c>
      <c r="CQ38" s="65">
        <f t="shared" si="13"/>
        <v>0</v>
      </c>
      <c r="CR38" s="65">
        <f t="shared" si="14"/>
        <v>65</v>
      </c>
      <c r="CS38" s="65">
        <f t="shared" si="6"/>
        <v>0</v>
      </c>
      <c r="CT38" s="65">
        <f t="shared" si="7"/>
        <v>6.7859999999999996</v>
      </c>
      <c r="CU38" s="65">
        <f t="shared" si="15"/>
        <v>0</v>
      </c>
      <c r="CV38" s="65">
        <f t="shared" si="16"/>
        <v>0</v>
      </c>
      <c r="CW38" s="65">
        <f t="shared" si="17"/>
        <v>0</v>
      </c>
      <c r="CX38" s="65">
        <f t="shared" si="18"/>
        <v>0</v>
      </c>
      <c r="CY38" s="65">
        <f t="shared" si="19"/>
        <v>115</v>
      </c>
      <c r="CZ38" s="70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</row>
    <row r="39" s="73" customFormat="1" ht="39.75" customHeight="1">
      <c r="A39" s="62" t="s">
        <v>175</v>
      </c>
      <c r="B39" s="69" t="s">
        <v>176</v>
      </c>
      <c r="C39" s="64" t="s">
        <v>138</v>
      </c>
      <c r="D39" s="65">
        <f t="shared" si="0"/>
        <v>0.080000000000000002</v>
      </c>
      <c r="E39" s="65">
        <f t="shared" si="1"/>
        <v>0.080000000000000002</v>
      </c>
      <c r="F39" s="65">
        <f t="shared" si="59"/>
        <v>0</v>
      </c>
      <c r="G39" s="65">
        <f t="shared" si="59"/>
        <v>0</v>
      </c>
      <c r="H39" s="65">
        <f t="shared" si="59"/>
        <v>0</v>
      </c>
      <c r="I39" s="65">
        <f t="shared" si="59"/>
        <v>0</v>
      </c>
      <c r="J39" s="65">
        <f t="shared" si="59"/>
        <v>0</v>
      </c>
      <c r="K39" s="65">
        <f t="shared" si="59"/>
        <v>0</v>
      </c>
      <c r="L39" s="65">
        <f t="shared" si="59"/>
        <v>0</v>
      </c>
      <c r="M39" s="65">
        <f t="shared" si="59"/>
        <v>0</v>
      </c>
      <c r="N39" s="65">
        <f t="shared" si="59"/>
        <v>0</v>
      </c>
      <c r="O39" s="65">
        <f t="shared" si="59"/>
        <v>0</v>
      </c>
      <c r="P39" s="65">
        <f t="shared" si="59"/>
        <v>0</v>
      </c>
      <c r="Q39" s="65">
        <f t="shared" si="59"/>
        <v>0</v>
      </c>
      <c r="R39" s="65">
        <f t="shared" si="59"/>
        <v>0</v>
      </c>
      <c r="S39" s="65">
        <f t="shared" si="59"/>
        <v>0</v>
      </c>
      <c r="T39" s="65">
        <f t="shared" si="59"/>
        <v>0</v>
      </c>
      <c r="U39" s="65">
        <f t="shared" si="59"/>
        <v>0</v>
      </c>
      <c r="V39" s="65">
        <f t="shared" si="59"/>
        <v>0</v>
      </c>
      <c r="W39" s="65">
        <f t="shared" si="59"/>
        <v>0</v>
      </c>
      <c r="X39" s="65">
        <f t="shared" si="59"/>
        <v>0</v>
      </c>
      <c r="Y39" s="65">
        <f t="shared" si="59"/>
        <v>0</v>
      </c>
      <c r="Z39" s="65">
        <f t="shared" si="59"/>
        <v>0</v>
      </c>
      <c r="AA39" s="65">
        <f t="shared" si="59"/>
        <v>0</v>
      </c>
      <c r="AB39" s="65">
        <f t="shared" si="59"/>
        <v>0</v>
      </c>
      <c r="AC39" s="65">
        <f t="shared" si="59"/>
        <v>0</v>
      </c>
      <c r="AD39" s="65">
        <f t="shared" si="59"/>
        <v>0</v>
      </c>
      <c r="AE39" s="65">
        <f t="shared" si="59"/>
        <v>0</v>
      </c>
      <c r="AF39" s="65">
        <f t="shared" si="59"/>
        <v>0</v>
      </c>
      <c r="AG39" s="65">
        <f t="shared" si="59"/>
        <v>0</v>
      </c>
      <c r="AH39" s="65">
        <f t="shared" si="59"/>
        <v>0</v>
      </c>
      <c r="AI39" s="65">
        <f t="shared" si="59"/>
        <v>0.080000000000000002</v>
      </c>
      <c r="AJ39" s="65">
        <f t="shared" si="59"/>
        <v>0</v>
      </c>
      <c r="AK39" s="65">
        <f t="shared" si="59"/>
        <v>0</v>
      </c>
      <c r="AL39" s="65">
        <f t="shared" si="59"/>
        <v>0</v>
      </c>
      <c r="AM39" s="65">
        <f t="shared" si="59"/>
        <v>0</v>
      </c>
      <c r="AN39" s="65">
        <f t="shared" si="59"/>
        <v>3</v>
      </c>
      <c r="AO39" s="65">
        <f t="shared" si="59"/>
        <v>0</v>
      </c>
      <c r="AP39" s="65">
        <f t="shared" si="59"/>
        <v>0</v>
      </c>
      <c r="AQ39" s="65">
        <f t="shared" si="59"/>
        <v>0</v>
      </c>
      <c r="AR39" s="65">
        <f t="shared" si="59"/>
        <v>0</v>
      </c>
      <c r="AS39" s="65">
        <f t="shared" si="59"/>
        <v>0</v>
      </c>
      <c r="AT39" s="65">
        <f t="shared" si="59"/>
        <v>0</v>
      </c>
      <c r="AU39" s="65">
        <f t="shared" si="59"/>
        <v>0</v>
      </c>
      <c r="AV39" s="65">
        <f t="shared" si="59"/>
        <v>0</v>
      </c>
      <c r="AW39" s="65">
        <f t="shared" si="59"/>
        <v>0</v>
      </c>
      <c r="AX39" s="65">
        <f t="shared" si="59"/>
        <v>0</v>
      </c>
      <c r="AY39" s="65">
        <f t="shared" si="59"/>
        <v>0</v>
      </c>
      <c r="AZ39" s="65">
        <f t="shared" si="59"/>
        <v>0</v>
      </c>
      <c r="BA39" s="65">
        <f t="shared" si="59"/>
        <v>0</v>
      </c>
      <c r="BB39" s="65">
        <f t="shared" si="59"/>
        <v>0</v>
      </c>
      <c r="BC39" s="65">
        <f t="shared" si="59"/>
        <v>0</v>
      </c>
      <c r="BD39" s="65">
        <f t="shared" si="59"/>
        <v>0</v>
      </c>
      <c r="BE39" s="65">
        <f t="shared" si="59"/>
        <v>0</v>
      </c>
      <c r="BF39" s="65">
        <f t="shared" si="59"/>
        <v>0</v>
      </c>
      <c r="BG39" s="65">
        <f t="shared" si="59"/>
        <v>0</v>
      </c>
      <c r="BH39" s="65">
        <f t="shared" si="59"/>
        <v>0</v>
      </c>
      <c r="BI39" s="65">
        <f t="shared" si="59"/>
        <v>0</v>
      </c>
      <c r="BJ39" s="65">
        <f t="shared" si="59"/>
        <v>0</v>
      </c>
      <c r="BK39" s="65">
        <f t="shared" si="59"/>
        <v>0</v>
      </c>
      <c r="BL39" s="65">
        <f t="shared" si="59"/>
        <v>0</v>
      </c>
      <c r="BM39" s="65">
        <f t="shared" si="59"/>
        <v>0</v>
      </c>
      <c r="BN39" s="65">
        <f t="shared" si="59"/>
        <v>0</v>
      </c>
      <c r="BO39" s="65">
        <f t="shared" si="59"/>
        <v>0</v>
      </c>
      <c r="BP39" s="65">
        <f t="shared" si="59"/>
        <v>0</v>
      </c>
      <c r="BQ39" s="65">
        <f t="shared" si="59"/>
        <v>0</v>
      </c>
      <c r="BR39" s="65">
        <f t="shared" si="60"/>
        <v>0</v>
      </c>
      <c r="BS39" s="65">
        <f t="shared" si="60"/>
        <v>0</v>
      </c>
      <c r="BT39" s="65">
        <f t="shared" si="60"/>
        <v>0</v>
      </c>
      <c r="BU39" s="65">
        <f t="shared" si="60"/>
        <v>0</v>
      </c>
      <c r="BV39" s="65">
        <f t="shared" si="60"/>
        <v>0</v>
      </c>
      <c r="BW39" s="65">
        <f t="shared" si="60"/>
        <v>0</v>
      </c>
      <c r="BX39" s="65">
        <f t="shared" si="60"/>
        <v>0</v>
      </c>
      <c r="BY39" s="65">
        <f t="shared" si="60"/>
        <v>0</v>
      </c>
      <c r="BZ39" s="65">
        <f t="shared" si="60"/>
        <v>0</v>
      </c>
      <c r="CA39" s="65">
        <f t="shared" si="60"/>
        <v>0</v>
      </c>
      <c r="CB39" s="65">
        <f t="shared" si="60"/>
        <v>0</v>
      </c>
      <c r="CC39" s="65">
        <f t="shared" si="60"/>
        <v>0</v>
      </c>
      <c r="CD39" s="65">
        <f t="shared" si="60"/>
        <v>0</v>
      </c>
      <c r="CE39" s="65">
        <f t="shared" si="60"/>
        <v>0</v>
      </c>
      <c r="CF39" s="65">
        <f t="shared" si="60"/>
        <v>0</v>
      </c>
      <c r="CG39" s="65">
        <f t="shared" si="60"/>
        <v>0</v>
      </c>
      <c r="CH39" s="65">
        <f t="shared" si="60"/>
        <v>0</v>
      </c>
      <c r="CI39" s="65">
        <f t="shared" si="60"/>
        <v>0</v>
      </c>
      <c r="CJ39" s="65">
        <f t="shared" si="60"/>
        <v>0</v>
      </c>
      <c r="CK39" s="65">
        <f t="shared" si="60"/>
        <v>0</v>
      </c>
      <c r="CL39" s="65">
        <f t="shared" si="4"/>
        <v>0</v>
      </c>
      <c r="CM39" s="65">
        <f t="shared" si="5"/>
        <v>0</v>
      </c>
      <c r="CN39" s="65">
        <f t="shared" si="10"/>
        <v>0</v>
      </c>
      <c r="CO39" s="65">
        <f t="shared" si="11"/>
        <v>0</v>
      </c>
      <c r="CP39" s="65">
        <f t="shared" si="12"/>
        <v>0</v>
      </c>
      <c r="CQ39" s="65">
        <f t="shared" si="13"/>
        <v>0</v>
      </c>
      <c r="CR39" s="65">
        <f t="shared" si="14"/>
        <v>0</v>
      </c>
      <c r="CS39" s="65">
        <f t="shared" si="6"/>
        <v>0</v>
      </c>
      <c r="CT39" s="65">
        <f t="shared" si="7"/>
        <v>0</v>
      </c>
      <c r="CU39" s="65">
        <f t="shared" si="15"/>
        <v>0</v>
      </c>
      <c r="CV39" s="65">
        <f t="shared" si="16"/>
        <v>0</v>
      </c>
      <c r="CW39" s="65">
        <f t="shared" si="17"/>
        <v>0</v>
      </c>
      <c r="CX39" s="65">
        <f t="shared" si="18"/>
        <v>0</v>
      </c>
      <c r="CY39" s="65">
        <f t="shared" si="19"/>
        <v>0</v>
      </c>
      <c r="CZ39" s="70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</row>
    <row r="40" s="73" customFormat="1" ht="39.75" customHeight="1">
      <c r="A40" s="62" t="s">
        <v>175</v>
      </c>
      <c r="B40" s="85" t="s">
        <v>177</v>
      </c>
      <c r="C40" s="64" t="s">
        <v>178</v>
      </c>
      <c r="D40" s="65">
        <f t="shared" si="0"/>
        <v>0.080000000000000002</v>
      </c>
      <c r="E40" s="65">
        <f t="shared" si="1"/>
        <v>0.080000000000000002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0.080000000000000002</v>
      </c>
      <c r="AJ40" s="65">
        <v>0</v>
      </c>
      <c r="AK40" s="65">
        <v>0</v>
      </c>
      <c r="AL40" s="65">
        <v>0</v>
      </c>
      <c r="AM40" s="65">
        <v>0</v>
      </c>
      <c r="AN40" s="65">
        <v>3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65">
        <v>0</v>
      </c>
      <c r="BB40" s="65">
        <v>0</v>
      </c>
      <c r="BC40" s="65">
        <v>0</v>
      </c>
      <c r="BD40" s="65">
        <v>0</v>
      </c>
      <c r="BE40" s="65">
        <v>0</v>
      </c>
      <c r="BF40" s="65">
        <v>0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v>0</v>
      </c>
      <c r="BN40" s="65">
        <v>0</v>
      </c>
      <c r="BO40" s="65">
        <v>0</v>
      </c>
      <c r="BP40" s="65">
        <v>0</v>
      </c>
      <c r="BQ40" s="65">
        <v>0</v>
      </c>
      <c r="BR40" s="65">
        <v>0</v>
      </c>
      <c r="BS40" s="65">
        <v>0</v>
      </c>
      <c r="BT40" s="65">
        <v>0</v>
      </c>
      <c r="BU40" s="65">
        <v>0</v>
      </c>
      <c r="BV40" s="65">
        <v>0</v>
      </c>
      <c r="BW40" s="65">
        <v>0</v>
      </c>
      <c r="BX40" s="65">
        <v>0</v>
      </c>
      <c r="BY40" s="65">
        <v>0</v>
      </c>
      <c r="BZ40" s="65">
        <v>0</v>
      </c>
      <c r="CA40" s="65">
        <v>0</v>
      </c>
      <c r="CB40" s="65">
        <v>0</v>
      </c>
      <c r="CC40" s="65">
        <v>0</v>
      </c>
      <c r="CD40" s="65">
        <v>0</v>
      </c>
      <c r="CE40" s="65">
        <v>0</v>
      </c>
      <c r="CF40" s="65">
        <v>0</v>
      </c>
      <c r="CG40" s="65">
        <v>0</v>
      </c>
      <c r="CH40" s="65">
        <v>0</v>
      </c>
      <c r="CI40" s="65">
        <v>0</v>
      </c>
      <c r="CJ40" s="65">
        <v>0</v>
      </c>
      <c r="CK40" s="65">
        <v>0</v>
      </c>
      <c r="CL40" s="65">
        <f t="shared" si="4"/>
        <v>0</v>
      </c>
      <c r="CM40" s="65">
        <f t="shared" si="5"/>
        <v>0</v>
      </c>
      <c r="CN40" s="65">
        <f t="shared" si="10"/>
        <v>0</v>
      </c>
      <c r="CO40" s="65">
        <f t="shared" si="11"/>
        <v>0</v>
      </c>
      <c r="CP40" s="65">
        <f t="shared" si="12"/>
        <v>0</v>
      </c>
      <c r="CQ40" s="65">
        <f t="shared" si="13"/>
        <v>0</v>
      </c>
      <c r="CR40" s="65">
        <f t="shared" si="14"/>
        <v>0</v>
      </c>
      <c r="CS40" s="65">
        <f t="shared" si="6"/>
        <v>0</v>
      </c>
      <c r="CT40" s="65">
        <f t="shared" si="7"/>
        <v>0</v>
      </c>
      <c r="CU40" s="65">
        <f t="shared" si="15"/>
        <v>0</v>
      </c>
      <c r="CV40" s="65">
        <f t="shared" si="16"/>
        <v>0</v>
      </c>
      <c r="CW40" s="65">
        <f t="shared" si="17"/>
        <v>0</v>
      </c>
      <c r="CX40" s="65">
        <f t="shared" si="18"/>
        <v>0</v>
      </c>
      <c r="CY40" s="65">
        <f t="shared" si="19"/>
        <v>0</v>
      </c>
      <c r="CZ40" s="70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</row>
    <row r="41" s="73" customFormat="1" ht="39.75" customHeight="1">
      <c r="A41" s="62" t="s">
        <v>179</v>
      </c>
      <c r="B41" s="69" t="s">
        <v>180</v>
      </c>
      <c r="C41" s="64" t="s">
        <v>138</v>
      </c>
      <c r="D41" s="65">
        <f t="shared" si="0"/>
        <v>1.3999999999999999</v>
      </c>
      <c r="E41" s="65">
        <f t="shared" si="1"/>
        <v>1.3999999999999999</v>
      </c>
      <c r="F41" s="65">
        <f t="shared" si="59"/>
        <v>0</v>
      </c>
      <c r="G41" s="65">
        <f t="shared" si="59"/>
        <v>0</v>
      </c>
      <c r="H41" s="65">
        <f t="shared" si="59"/>
        <v>0</v>
      </c>
      <c r="I41" s="65">
        <f t="shared" si="59"/>
        <v>0</v>
      </c>
      <c r="J41" s="65">
        <f t="shared" si="59"/>
        <v>0</v>
      </c>
      <c r="K41" s="65">
        <f t="shared" si="59"/>
        <v>0</v>
      </c>
      <c r="L41" s="65">
        <f t="shared" si="59"/>
        <v>0</v>
      </c>
      <c r="M41" s="65">
        <f t="shared" si="59"/>
        <v>0</v>
      </c>
      <c r="N41" s="65">
        <f t="shared" si="59"/>
        <v>0</v>
      </c>
      <c r="O41" s="65">
        <f t="shared" si="59"/>
        <v>0</v>
      </c>
      <c r="P41" s="65">
        <f t="shared" si="59"/>
        <v>0</v>
      </c>
      <c r="Q41" s="65">
        <f t="shared" si="59"/>
        <v>0</v>
      </c>
      <c r="R41" s="65">
        <f t="shared" si="59"/>
        <v>0</v>
      </c>
      <c r="S41" s="65">
        <f t="shared" si="59"/>
        <v>0</v>
      </c>
      <c r="T41" s="65">
        <f t="shared" si="59"/>
        <v>0</v>
      </c>
      <c r="U41" s="65">
        <f t="shared" si="59"/>
        <v>0</v>
      </c>
      <c r="V41" s="65">
        <f t="shared" si="59"/>
        <v>0</v>
      </c>
      <c r="W41" s="65">
        <f t="shared" si="59"/>
        <v>0</v>
      </c>
      <c r="X41" s="65">
        <f t="shared" si="59"/>
        <v>0</v>
      </c>
      <c r="Y41" s="65">
        <f t="shared" si="59"/>
        <v>0</v>
      </c>
      <c r="Z41" s="65">
        <f t="shared" si="59"/>
        <v>0</v>
      </c>
      <c r="AA41" s="65">
        <f t="shared" si="59"/>
        <v>0</v>
      </c>
      <c r="AB41" s="65">
        <f t="shared" si="59"/>
        <v>0</v>
      </c>
      <c r="AC41" s="65">
        <f t="shared" si="59"/>
        <v>0</v>
      </c>
      <c r="AD41" s="65">
        <f t="shared" si="59"/>
        <v>0</v>
      </c>
      <c r="AE41" s="65">
        <f t="shared" si="59"/>
        <v>0</v>
      </c>
      <c r="AF41" s="65">
        <f t="shared" si="59"/>
        <v>0</v>
      </c>
      <c r="AG41" s="65">
        <f t="shared" si="59"/>
        <v>0</v>
      </c>
      <c r="AH41" s="65">
        <f t="shared" si="59"/>
        <v>0</v>
      </c>
      <c r="AI41" s="65">
        <f t="shared" si="59"/>
        <v>0.20000000000000001</v>
      </c>
      <c r="AJ41" s="65">
        <f t="shared" si="59"/>
        <v>0</v>
      </c>
      <c r="AK41" s="65">
        <f t="shared" si="59"/>
        <v>0</v>
      </c>
      <c r="AL41" s="65">
        <f t="shared" si="59"/>
        <v>0</v>
      </c>
      <c r="AM41" s="65">
        <f t="shared" si="59"/>
        <v>0</v>
      </c>
      <c r="AN41" s="65">
        <f t="shared" si="59"/>
        <v>120</v>
      </c>
      <c r="AO41" s="65">
        <f t="shared" si="59"/>
        <v>0</v>
      </c>
      <c r="AP41" s="65">
        <f t="shared" si="59"/>
        <v>0</v>
      </c>
      <c r="AQ41" s="65">
        <f t="shared" si="59"/>
        <v>0</v>
      </c>
      <c r="AR41" s="65">
        <f t="shared" si="59"/>
        <v>0</v>
      </c>
      <c r="AS41" s="65">
        <f t="shared" si="59"/>
        <v>0</v>
      </c>
      <c r="AT41" s="65">
        <f t="shared" si="59"/>
        <v>0</v>
      </c>
      <c r="AU41" s="65">
        <f t="shared" si="59"/>
        <v>0</v>
      </c>
      <c r="AV41" s="65">
        <f t="shared" si="59"/>
        <v>0</v>
      </c>
      <c r="AW41" s="65">
        <f t="shared" si="59"/>
        <v>1.2</v>
      </c>
      <c r="AX41" s="65">
        <f t="shared" si="59"/>
        <v>0</v>
      </c>
      <c r="AY41" s="65">
        <f t="shared" si="59"/>
        <v>0</v>
      </c>
      <c r="AZ41" s="65">
        <f t="shared" si="59"/>
        <v>0</v>
      </c>
      <c r="BA41" s="65">
        <f t="shared" si="59"/>
        <v>0</v>
      </c>
      <c r="BB41" s="65">
        <f t="shared" si="59"/>
        <v>1</v>
      </c>
      <c r="BC41" s="65">
        <f t="shared" si="59"/>
        <v>0</v>
      </c>
      <c r="BD41" s="65">
        <f t="shared" si="59"/>
        <v>1.25</v>
      </c>
      <c r="BE41" s="65">
        <f t="shared" si="59"/>
        <v>0</v>
      </c>
      <c r="BF41" s="65">
        <f t="shared" si="59"/>
        <v>0</v>
      </c>
      <c r="BG41" s="65">
        <f t="shared" si="59"/>
        <v>0</v>
      </c>
      <c r="BH41" s="65">
        <f t="shared" si="59"/>
        <v>0</v>
      </c>
      <c r="BI41" s="65">
        <f t="shared" si="59"/>
        <v>1</v>
      </c>
      <c r="BJ41" s="65">
        <f t="shared" si="59"/>
        <v>0</v>
      </c>
      <c r="BK41" s="65">
        <f t="shared" si="59"/>
        <v>0</v>
      </c>
      <c r="BL41" s="65">
        <f t="shared" si="59"/>
        <v>0</v>
      </c>
      <c r="BM41" s="65">
        <f t="shared" si="59"/>
        <v>0</v>
      </c>
      <c r="BN41" s="65">
        <f t="shared" si="59"/>
        <v>0</v>
      </c>
      <c r="BO41" s="65">
        <f t="shared" si="59"/>
        <v>0</v>
      </c>
      <c r="BP41" s="65">
        <f t="shared" si="59"/>
        <v>0</v>
      </c>
      <c r="BQ41" s="65">
        <f t="shared" si="59"/>
        <v>0</v>
      </c>
      <c r="BR41" s="65">
        <f t="shared" si="60"/>
        <v>0</v>
      </c>
      <c r="BS41" s="65">
        <f t="shared" si="60"/>
        <v>0</v>
      </c>
      <c r="BT41" s="65">
        <f t="shared" si="60"/>
        <v>0</v>
      </c>
      <c r="BU41" s="65">
        <f t="shared" si="60"/>
        <v>0</v>
      </c>
      <c r="BV41" s="65">
        <f t="shared" si="60"/>
        <v>0</v>
      </c>
      <c r="BW41" s="65">
        <f t="shared" si="60"/>
        <v>0</v>
      </c>
      <c r="BX41" s="65">
        <f t="shared" si="60"/>
        <v>0</v>
      </c>
      <c r="BY41" s="65">
        <f t="shared" si="60"/>
        <v>0</v>
      </c>
      <c r="BZ41" s="65">
        <f t="shared" si="60"/>
        <v>0</v>
      </c>
      <c r="CA41" s="65">
        <f t="shared" si="60"/>
        <v>0</v>
      </c>
      <c r="CB41" s="65">
        <f t="shared" si="60"/>
        <v>0</v>
      </c>
      <c r="CC41" s="65">
        <f t="shared" si="60"/>
        <v>0</v>
      </c>
      <c r="CD41" s="65">
        <f t="shared" si="60"/>
        <v>0</v>
      </c>
      <c r="CE41" s="65">
        <f t="shared" si="60"/>
        <v>0</v>
      </c>
      <c r="CF41" s="65">
        <f t="shared" si="60"/>
        <v>0</v>
      </c>
      <c r="CG41" s="65">
        <f t="shared" si="60"/>
        <v>0</v>
      </c>
      <c r="CH41" s="65">
        <f t="shared" si="60"/>
        <v>0</v>
      </c>
      <c r="CI41" s="65">
        <f t="shared" si="60"/>
        <v>0</v>
      </c>
      <c r="CJ41" s="65">
        <f t="shared" si="60"/>
        <v>0</v>
      </c>
      <c r="CK41" s="65">
        <f t="shared" si="60"/>
        <v>0</v>
      </c>
      <c r="CL41" s="65">
        <f t="shared" si="4"/>
        <v>0</v>
      </c>
      <c r="CM41" s="65">
        <f t="shared" si="5"/>
        <v>1.25</v>
      </c>
      <c r="CN41" s="65">
        <f t="shared" si="10"/>
        <v>0</v>
      </c>
      <c r="CO41" s="65">
        <f t="shared" si="11"/>
        <v>0</v>
      </c>
      <c r="CP41" s="65">
        <f t="shared" si="12"/>
        <v>0</v>
      </c>
      <c r="CQ41" s="65">
        <f t="shared" si="13"/>
        <v>0</v>
      </c>
      <c r="CR41" s="65">
        <f t="shared" si="14"/>
        <v>1</v>
      </c>
      <c r="CS41" s="65">
        <f t="shared" si="6"/>
        <v>0</v>
      </c>
      <c r="CT41" s="65">
        <f t="shared" si="7"/>
        <v>1.25</v>
      </c>
      <c r="CU41" s="65">
        <f t="shared" si="15"/>
        <v>0</v>
      </c>
      <c r="CV41" s="65">
        <f t="shared" si="16"/>
        <v>0</v>
      </c>
      <c r="CW41" s="65">
        <f t="shared" si="17"/>
        <v>0</v>
      </c>
      <c r="CX41" s="65">
        <f t="shared" si="18"/>
        <v>0</v>
      </c>
      <c r="CY41" s="65">
        <f t="shared" si="19"/>
        <v>1</v>
      </c>
      <c r="CZ41" s="70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</row>
    <row r="42" s="73" customFormat="1" ht="39.75" customHeight="1">
      <c r="A42" s="62" t="s">
        <v>179</v>
      </c>
      <c r="B42" s="85" t="s">
        <v>181</v>
      </c>
      <c r="C42" s="64" t="s">
        <v>182</v>
      </c>
      <c r="D42" s="65">
        <f t="shared" si="0"/>
        <v>1.3999999999999999</v>
      </c>
      <c r="E42" s="65">
        <f t="shared" si="1"/>
        <v>1.3999999999999999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5">
        <v>0</v>
      </c>
      <c r="AB42" s="65">
        <v>0</v>
      </c>
      <c r="AC42" s="65">
        <v>0</v>
      </c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0.20000000000000001</v>
      </c>
      <c r="AJ42" s="65">
        <v>0</v>
      </c>
      <c r="AK42" s="65">
        <v>0</v>
      </c>
      <c r="AL42" s="65">
        <v>0</v>
      </c>
      <c r="AM42" s="65">
        <v>0</v>
      </c>
      <c r="AN42" s="65">
        <v>120</v>
      </c>
      <c r="AO42" s="65">
        <v>0</v>
      </c>
      <c r="AP42" s="65">
        <v>0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1.2</v>
      </c>
      <c r="AX42" s="65">
        <v>0</v>
      </c>
      <c r="AY42" s="65">
        <v>0</v>
      </c>
      <c r="AZ42" s="65">
        <v>0</v>
      </c>
      <c r="BA42" s="65">
        <v>0</v>
      </c>
      <c r="BB42" s="65">
        <v>1</v>
      </c>
      <c r="BC42" s="65">
        <v>0</v>
      </c>
      <c r="BD42" s="65">
        <v>1.25</v>
      </c>
      <c r="BE42" s="65">
        <v>0</v>
      </c>
      <c r="BF42" s="65">
        <v>0</v>
      </c>
      <c r="BG42" s="65">
        <v>0</v>
      </c>
      <c r="BH42" s="65">
        <v>0</v>
      </c>
      <c r="BI42" s="65">
        <v>1</v>
      </c>
      <c r="BJ42" s="65">
        <v>0</v>
      </c>
      <c r="BK42" s="65">
        <v>0</v>
      </c>
      <c r="BL42" s="65">
        <v>0</v>
      </c>
      <c r="BM42" s="65">
        <v>0</v>
      </c>
      <c r="BN42" s="65">
        <v>0</v>
      </c>
      <c r="BO42" s="65">
        <v>0</v>
      </c>
      <c r="BP42" s="65">
        <v>0</v>
      </c>
      <c r="BQ42" s="65">
        <v>0</v>
      </c>
      <c r="BR42" s="65">
        <v>0</v>
      </c>
      <c r="BS42" s="65">
        <v>0</v>
      </c>
      <c r="BT42" s="65">
        <v>0</v>
      </c>
      <c r="BU42" s="65">
        <v>0</v>
      </c>
      <c r="BV42" s="65">
        <v>0</v>
      </c>
      <c r="BW42" s="65">
        <v>0</v>
      </c>
      <c r="BX42" s="65">
        <v>0</v>
      </c>
      <c r="BY42" s="65">
        <v>0</v>
      </c>
      <c r="BZ42" s="65">
        <v>0</v>
      </c>
      <c r="CA42" s="65">
        <v>0</v>
      </c>
      <c r="CB42" s="65">
        <v>0</v>
      </c>
      <c r="CC42" s="65">
        <v>0</v>
      </c>
      <c r="CD42" s="65">
        <v>0</v>
      </c>
      <c r="CE42" s="65">
        <v>0</v>
      </c>
      <c r="CF42" s="65">
        <v>0</v>
      </c>
      <c r="CG42" s="65">
        <v>0</v>
      </c>
      <c r="CH42" s="65">
        <v>0</v>
      </c>
      <c r="CI42" s="65">
        <v>0</v>
      </c>
      <c r="CJ42" s="65">
        <v>0</v>
      </c>
      <c r="CK42" s="65">
        <v>0</v>
      </c>
      <c r="CL42" s="65">
        <f t="shared" si="4"/>
        <v>0</v>
      </c>
      <c r="CM42" s="65">
        <f t="shared" si="5"/>
        <v>1.25</v>
      </c>
      <c r="CN42" s="65">
        <f t="shared" si="10"/>
        <v>0</v>
      </c>
      <c r="CO42" s="65">
        <f t="shared" si="11"/>
        <v>0</v>
      </c>
      <c r="CP42" s="65">
        <f t="shared" si="12"/>
        <v>0</v>
      </c>
      <c r="CQ42" s="65">
        <f t="shared" si="13"/>
        <v>0</v>
      </c>
      <c r="CR42" s="65">
        <f t="shared" si="14"/>
        <v>1</v>
      </c>
      <c r="CS42" s="65">
        <f t="shared" si="6"/>
        <v>0</v>
      </c>
      <c r="CT42" s="65">
        <f t="shared" si="7"/>
        <v>1.25</v>
      </c>
      <c r="CU42" s="65">
        <f t="shared" si="15"/>
        <v>0</v>
      </c>
      <c r="CV42" s="65">
        <f t="shared" si="16"/>
        <v>0</v>
      </c>
      <c r="CW42" s="65">
        <f t="shared" si="17"/>
        <v>0</v>
      </c>
      <c r="CX42" s="65">
        <f t="shared" si="18"/>
        <v>0</v>
      </c>
      <c r="CY42" s="65">
        <f t="shared" si="19"/>
        <v>1</v>
      </c>
      <c r="CZ42" s="70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</row>
    <row r="43" s="73" customFormat="1" ht="39.75" customHeight="1">
      <c r="A43" s="62" t="s">
        <v>183</v>
      </c>
      <c r="B43" s="69" t="s">
        <v>184</v>
      </c>
      <c r="C43" s="64" t="s">
        <v>138</v>
      </c>
      <c r="D43" s="65">
        <f t="shared" si="0"/>
        <v>0.029999999999999999</v>
      </c>
      <c r="E43" s="65">
        <f t="shared" si="1"/>
        <v>0.029999999999999999</v>
      </c>
      <c r="F43" s="65">
        <f t="shared" si="59"/>
        <v>0</v>
      </c>
      <c r="G43" s="65">
        <f t="shared" ref="G43:BR45" si="61">G44</f>
        <v>0</v>
      </c>
      <c r="H43" s="65">
        <f t="shared" si="61"/>
        <v>0</v>
      </c>
      <c r="I43" s="65">
        <f t="shared" si="61"/>
        <v>0</v>
      </c>
      <c r="J43" s="65">
        <f t="shared" si="61"/>
        <v>0</v>
      </c>
      <c r="K43" s="65">
        <f t="shared" si="61"/>
        <v>0</v>
      </c>
      <c r="L43" s="65">
        <f t="shared" si="61"/>
        <v>0</v>
      </c>
      <c r="M43" s="65">
        <f t="shared" si="61"/>
        <v>0</v>
      </c>
      <c r="N43" s="65">
        <f t="shared" si="61"/>
        <v>0</v>
      </c>
      <c r="O43" s="65">
        <f t="shared" si="61"/>
        <v>0</v>
      </c>
      <c r="P43" s="65">
        <f t="shared" si="61"/>
        <v>0</v>
      </c>
      <c r="Q43" s="65">
        <f t="shared" si="61"/>
        <v>0</v>
      </c>
      <c r="R43" s="65">
        <f t="shared" si="61"/>
        <v>0</v>
      </c>
      <c r="S43" s="65">
        <f t="shared" si="61"/>
        <v>0</v>
      </c>
      <c r="T43" s="65">
        <f t="shared" si="61"/>
        <v>0</v>
      </c>
      <c r="U43" s="65">
        <f t="shared" si="61"/>
        <v>0</v>
      </c>
      <c r="V43" s="65">
        <f t="shared" si="61"/>
        <v>0</v>
      </c>
      <c r="W43" s="65">
        <f t="shared" si="61"/>
        <v>0</v>
      </c>
      <c r="X43" s="65">
        <f t="shared" si="61"/>
        <v>0</v>
      </c>
      <c r="Y43" s="65">
        <f t="shared" si="61"/>
        <v>0</v>
      </c>
      <c r="Z43" s="65">
        <f t="shared" si="61"/>
        <v>0</v>
      </c>
      <c r="AA43" s="65">
        <f t="shared" si="61"/>
        <v>0</v>
      </c>
      <c r="AB43" s="65">
        <f t="shared" si="61"/>
        <v>0</v>
      </c>
      <c r="AC43" s="65">
        <f t="shared" si="61"/>
        <v>0</v>
      </c>
      <c r="AD43" s="65">
        <f t="shared" si="61"/>
        <v>0</v>
      </c>
      <c r="AE43" s="65">
        <f t="shared" si="61"/>
        <v>0</v>
      </c>
      <c r="AF43" s="65">
        <f t="shared" si="61"/>
        <v>0</v>
      </c>
      <c r="AG43" s="65">
        <f t="shared" si="61"/>
        <v>0</v>
      </c>
      <c r="AH43" s="65">
        <f t="shared" si="61"/>
        <v>0</v>
      </c>
      <c r="AI43" s="65">
        <f t="shared" si="61"/>
        <v>0.029999999999999999</v>
      </c>
      <c r="AJ43" s="65">
        <f t="shared" si="61"/>
        <v>0</v>
      </c>
      <c r="AK43" s="65">
        <f t="shared" si="61"/>
        <v>0</v>
      </c>
      <c r="AL43" s="65">
        <f t="shared" si="61"/>
        <v>0</v>
      </c>
      <c r="AM43" s="65">
        <f t="shared" si="61"/>
        <v>0</v>
      </c>
      <c r="AN43" s="65">
        <f t="shared" si="61"/>
        <v>3</v>
      </c>
      <c r="AO43" s="65">
        <f t="shared" si="61"/>
        <v>0</v>
      </c>
      <c r="AP43" s="65">
        <f t="shared" si="61"/>
        <v>0</v>
      </c>
      <c r="AQ43" s="65">
        <f t="shared" si="61"/>
        <v>0</v>
      </c>
      <c r="AR43" s="65">
        <f t="shared" si="61"/>
        <v>0</v>
      </c>
      <c r="AS43" s="65">
        <f t="shared" si="61"/>
        <v>0</v>
      </c>
      <c r="AT43" s="65">
        <f t="shared" si="61"/>
        <v>0</v>
      </c>
      <c r="AU43" s="65">
        <f t="shared" si="61"/>
        <v>0</v>
      </c>
      <c r="AV43" s="65">
        <f t="shared" si="61"/>
        <v>0</v>
      </c>
      <c r="AW43" s="65">
        <f t="shared" si="61"/>
        <v>0</v>
      </c>
      <c r="AX43" s="65">
        <f t="shared" si="61"/>
        <v>0</v>
      </c>
      <c r="AY43" s="65">
        <f t="shared" si="61"/>
        <v>0</v>
      </c>
      <c r="AZ43" s="65">
        <f t="shared" si="61"/>
        <v>0</v>
      </c>
      <c r="BA43" s="65">
        <f t="shared" si="61"/>
        <v>0</v>
      </c>
      <c r="BB43" s="65">
        <f t="shared" si="61"/>
        <v>0</v>
      </c>
      <c r="BC43" s="65">
        <f t="shared" si="61"/>
        <v>0</v>
      </c>
      <c r="BD43" s="65">
        <f t="shared" si="61"/>
        <v>0</v>
      </c>
      <c r="BE43" s="65">
        <f t="shared" si="61"/>
        <v>0</v>
      </c>
      <c r="BF43" s="65">
        <f t="shared" si="61"/>
        <v>0</v>
      </c>
      <c r="BG43" s="65">
        <f t="shared" si="61"/>
        <v>0</v>
      </c>
      <c r="BH43" s="65">
        <f t="shared" si="61"/>
        <v>0</v>
      </c>
      <c r="BI43" s="65">
        <f t="shared" si="61"/>
        <v>0</v>
      </c>
      <c r="BJ43" s="65">
        <f t="shared" si="61"/>
        <v>0</v>
      </c>
      <c r="BK43" s="65">
        <f t="shared" si="61"/>
        <v>0</v>
      </c>
      <c r="BL43" s="65">
        <f t="shared" si="61"/>
        <v>0</v>
      </c>
      <c r="BM43" s="65">
        <f t="shared" si="61"/>
        <v>0</v>
      </c>
      <c r="BN43" s="65">
        <f t="shared" si="61"/>
        <v>0</v>
      </c>
      <c r="BO43" s="65">
        <f t="shared" si="61"/>
        <v>0</v>
      </c>
      <c r="BP43" s="65">
        <f t="shared" si="61"/>
        <v>0</v>
      </c>
      <c r="BQ43" s="65">
        <f t="shared" si="61"/>
        <v>0</v>
      </c>
      <c r="BR43" s="65">
        <f t="shared" si="60"/>
        <v>0</v>
      </c>
      <c r="BS43" s="65">
        <f t="shared" si="60"/>
        <v>0</v>
      </c>
      <c r="BT43" s="65">
        <f t="shared" si="60"/>
        <v>0</v>
      </c>
      <c r="BU43" s="65">
        <f t="shared" si="60"/>
        <v>0</v>
      </c>
      <c r="BV43" s="65">
        <f t="shared" si="60"/>
        <v>0</v>
      </c>
      <c r="BW43" s="65">
        <f t="shared" si="60"/>
        <v>0</v>
      </c>
      <c r="BX43" s="65">
        <f t="shared" si="60"/>
        <v>0</v>
      </c>
      <c r="BY43" s="65">
        <f t="shared" si="60"/>
        <v>0</v>
      </c>
      <c r="BZ43" s="65">
        <f t="shared" si="60"/>
        <v>0</v>
      </c>
      <c r="CA43" s="65">
        <f t="shared" si="60"/>
        <v>0</v>
      </c>
      <c r="CB43" s="65">
        <f t="shared" si="60"/>
        <v>0</v>
      </c>
      <c r="CC43" s="65">
        <f t="shared" si="60"/>
        <v>0</v>
      </c>
      <c r="CD43" s="65">
        <f t="shared" si="60"/>
        <v>0</v>
      </c>
      <c r="CE43" s="65">
        <f t="shared" si="60"/>
        <v>0</v>
      </c>
      <c r="CF43" s="65">
        <f t="shared" si="60"/>
        <v>0</v>
      </c>
      <c r="CG43" s="65">
        <f t="shared" si="60"/>
        <v>0</v>
      </c>
      <c r="CH43" s="65">
        <f t="shared" si="60"/>
        <v>0</v>
      </c>
      <c r="CI43" s="65">
        <f t="shared" si="60"/>
        <v>0</v>
      </c>
      <c r="CJ43" s="65">
        <f t="shared" si="60"/>
        <v>0</v>
      </c>
      <c r="CK43" s="65">
        <f t="shared" si="60"/>
        <v>0</v>
      </c>
      <c r="CL43" s="65">
        <f t="shared" si="4"/>
        <v>0</v>
      </c>
      <c r="CM43" s="65">
        <f t="shared" si="5"/>
        <v>0</v>
      </c>
      <c r="CN43" s="65">
        <f t="shared" si="10"/>
        <v>0</v>
      </c>
      <c r="CO43" s="65">
        <f t="shared" si="11"/>
        <v>0</v>
      </c>
      <c r="CP43" s="65">
        <f t="shared" si="12"/>
        <v>0</v>
      </c>
      <c r="CQ43" s="65">
        <f t="shared" si="13"/>
        <v>0</v>
      </c>
      <c r="CR43" s="65">
        <f t="shared" si="14"/>
        <v>0</v>
      </c>
      <c r="CS43" s="65">
        <f t="shared" si="6"/>
        <v>0</v>
      </c>
      <c r="CT43" s="65">
        <f t="shared" si="7"/>
        <v>0</v>
      </c>
      <c r="CU43" s="65">
        <f t="shared" si="15"/>
        <v>0</v>
      </c>
      <c r="CV43" s="65">
        <f t="shared" si="16"/>
        <v>0</v>
      </c>
      <c r="CW43" s="65">
        <f t="shared" si="17"/>
        <v>0</v>
      </c>
      <c r="CX43" s="65">
        <f t="shared" si="18"/>
        <v>0</v>
      </c>
      <c r="CY43" s="65">
        <f t="shared" si="19"/>
        <v>0</v>
      </c>
      <c r="CZ43" s="70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</row>
    <row r="44" s="73" customFormat="1" ht="39.75" customHeight="1">
      <c r="A44" s="62" t="s">
        <v>183</v>
      </c>
      <c r="B44" s="85" t="s">
        <v>185</v>
      </c>
      <c r="C44" s="64" t="s">
        <v>186</v>
      </c>
      <c r="D44" s="65">
        <f t="shared" si="0"/>
        <v>0.029999999999999999</v>
      </c>
      <c r="E44" s="65">
        <f t="shared" si="1"/>
        <v>0.029999999999999999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  <c r="Z44" s="65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0.029999999999999999</v>
      </c>
      <c r="AJ44" s="65">
        <v>0</v>
      </c>
      <c r="AK44" s="65">
        <v>0</v>
      </c>
      <c r="AL44" s="65">
        <v>0</v>
      </c>
      <c r="AM44" s="65">
        <v>0</v>
      </c>
      <c r="AN44" s="65">
        <v>3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65"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v>0</v>
      </c>
      <c r="BN44" s="65">
        <v>0</v>
      </c>
      <c r="BO44" s="65">
        <v>0</v>
      </c>
      <c r="BP44" s="65">
        <v>0</v>
      </c>
      <c r="BQ44" s="65">
        <v>0</v>
      </c>
      <c r="BR44" s="65">
        <v>0</v>
      </c>
      <c r="BS44" s="65">
        <v>0</v>
      </c>
      <c r="BT44" s="65">
        <v>0</v>
      </c>
      <c r="BU44" s="65">
        <v>0</v>
      </c>
      <c r="BV44" s="65">
        <v>0</v>
      </c>
      <c r="BW44" s="65">
        <v>0</v>
      </c>
      <c r="BX44" s="65">
        <v>0</v>
      </c>
      <c r="BY44" s="65">
        <v>0</v>
      </c>
      <c r="BZ44" s="65">
        <v>0</v>
      </c>
      <c r="CA44" s="65">
        <v>0</v>
      </c>
      <c r="CB44" s="65">
        <v>0</v>
      </c>
      <c r="CC44" s="65">
        <v>0</v>
      </c>
      <c r="CD44" s="65">
        <v>0</v>
      </c>
      <c r="CE44" s="65">
        <v>0</v>
      </c>
      <c r="CF44" s="65">
        <v>0</v>
      </c>
      <c r="CG44" s="65">
        <v>0</v>
      </c>
      <c r="CH44" s="65">
        <v>0</v>
      </c>
      <c r="CI44" s="65">
        <v>0</v>
      </c>
      <c r="CJ44" s="65">
        <v>0</v>
      </c>
      <c r="CK44" s="65">
        <v>0</v>
      </c>
      <c r="CL44" s="65">
        <f t="shared" si="4"/>
        <v>0</v>
      </c>
      <c r="CM44" s="65">
        <f t="shared" si="5"/>
        <v>0</v>
      </c>
      <c r="CN44" s="65">
        <f t="shared" si="10"/>
        <v>0</v>
      </c>
      <c r="CO44" s="65">
        <f t="shared" si="11"/>
        <v>0</v>
      </c>
      <c r="CP44" s="65">
        <f t="shared" si="12"/>
        <v>0</v>
      </c>
      <c r="CQ44" s="65">
        <f t="shared" si="13"/>
        <v>0</v>
      </c>
      <c r="CR44" s="65">
        <f t="shared" si="14"/>
        <v>0</v>
      </c>
      <c r="CS44" s="65">
        <f t="shared" si="6"/>
        <v>0</v>
      </c>
      <c r="CT44" s="65">
        <f t="shared" si="7"/>
        <v>0</v>
      </c>
      <c r="CU44" s="65">
        <f t="shared" si="15"/>
        <v>0</v>
      </c>
      <c r="CV44" s="65">
        <f t="shared" si="16"/>
        <v>0</v>
      </c>
      <c r="CW44" s="65">
        <f t="shared" si="17"/>
        <v>0</v>
      </c>
      <c r="CX44" s="65">
        <f t="shared" si="18"/>
        <v>0</v>
      </c>
      <c r="CY44" s="65">
        <f t="shared" si="19"/>
        <v>0</v>
      </c>
      <c r="CZ44" s="70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</row>
    <row r="45" s="73" customFormat="1" ht="70.5" customHeight="1">
      <c r="A45" s="74" t="s">
        <v>187</v>
      </c>
      <c r="B45" s="80" t="s">
        <v>188</v>
      </c>
      <c r="C45" s="76" t="s">
        <v>138</v>
      </c>
      <c r="D45" s="65">
        <f t="shared" si="0"/>
        <v>14.9</v>
      </c>
      <c r="E45" s="65">
        <f t="shared" si="1"/>
        <v>14.9</v>
      </c>
      <c r="F45" s="77">
        <f t="shared" si="59"/>
        <v>0</v>
      </c>
      <c r="G45" s="77">
        <f t="shared" si="61"/>
        <v>0</v>
      </c>
      <c r="H45" s="77">
        <f t="shared" si="61"/>
        <v>0</v>
      </c>
      <c r="I45" s="77">
        <f t="shared" si="61"/>
        <v>0</v>
      </c>
      <c r="J45" s="77">
        <f t="shared" si="61"/>
        <v>0</v>
      </c>
      <c r="K45" s="77">
        <f t="shared" si="61"/>
        <v>0</v>
      </c>
      <c r="L45" s="77">
        <f t="shared" si="61"/>
        <v>0</v>
      </c>
      <c r="M45" s="77">
        <f t="shared" si="61"/>
        <v>0</v>
      </c>
      <c r="N45" s="77">
        <f t="shared" si="61"/>
        <v>0</v>
      </c>
      <c r="O45" s="77">
        <f t="shared" si="61"/>
        <v>0</v>
      </c>
      <c r="P45" s="77">
        <f t="shared" si="61"/>
        <v>0</v>
      </c>
      <c r="Q45" s="77">
        <f t="shared" si="61"/>
        <v>0</v>
      </c>
      <c r="R45" s="77">
        <f t="shared" si="61"/>
        <v>0</v>
      </c>
      <c r="S45" s="77">
        <f t="shared" si="61"/>
        <v>0</v>
      </c>
      <c r="T45" s="77">
        <f t="shared" si="61"/>
        <v>0</v>
      </c>
      <c r="U45" s="77">
        <f t="shared" si="61"/>
        <v>3.6000000000000001</v>
      </c>
      <c r="V45" s="77">
        <f t="shared" si="61"/>
        <v>0</v>
      </c>
      <c r="W45" s="77">
        <f t="shared" si="61"/>
        <v>0</v>
      </c>
      <c r="X45" s="77">
        <f t="shared" si="61"/>
        <v>0</v>
      </c>
      <c r="Y45" s="77">
        <f t="shared" si="61"/>
        <v>0</v>
      </c>
      <c r="Z45" s="77">
        <f t="shared" si="61"/>
        <v>3</v>
      </c>
      <c r="AA45" s="77">
        <f t="shared" si="61"/>
        <v>0</v>
      </c>
      <c r="AB45" s="77">
        <f t="shared" si="61"/>
        <v>3.278</v>
      </c>
      <c r="AC45" s="77">
        <f t="shared" si="61"/>
        <v>0</v>
      </c>
      <c r="AD45" s="77">
        <f t="shared" si="61"/>
        <v>0</v>
      </c>
      <c r="AE45" s="77">
        <f t="shared" si="61"/>
        <v>0</v>
      </c>
      <c r="AF45" s="77">
        <f t="shared" si="61"/>
        <v>0</v>
      </c>
      <c r="AG45" s="77">
        <f t="shared" si="61"/>
        <v>3</v>
      </c>
      <c r="AH45" s="77">
        <f t="shared" si="61"/>
        <v>0</v>
      </c>
      <c r="AI45" s="77">
        <f t="shared" si="61"/>
        <v>3.6000000000000001</v>
      </c>
      <c r="AJ45" s="77">
        <f t="shared" si="61"/>
        <v>0</v>
      </c>
      <c r="AK45" s="77">
        <f t="shared" si="61"/>
        <v>0</v>
      </c>
      <c r="AL45" s="77">
        <f t="shared" si="61"/>
        <v>0</v>
      </c>
      <c r="AM45" s="77">
        <f t="shared" si="61"/>
        <v>0</v>
      </c>
      <c r="AN45" s="77">
        <f t="shared" si="61"/>
        <v>3</v>
      </c>
      <c r="AO45" s="77">
        <f t="shared" si="61"/>
        <v>0</v>
      </c>
      <c r="AP45" s="77">
        <f t="shared" si="61"/>
        <v>3.9729999999999999</v>
      </c>
      <c r="AQ45" s="77">
        <f t="shared" si="61"/>
        <v>0</v>
      </c>
      <c r="AR45" s="77">
        <f t="shared" si="61"/>
        <v>0</v>
      </c>
      <c r="AS45" s="77">
        <f t="shared" si="61"/>
        <v>0</v>
      </c>
      <c r="AT45" s="77">
        <f t="shared" si="61"/>
        <v>0</v>
      </c>
      <c r="AU45" s="77">
        <f t="shared" si="61"/>
        <v>3</v>
      </c>
      <c r="AV45" s="77">
        <f t="shared" si="61"/>
        <v>0</v>
      </c>
      <c r="AW45" s="77">
        <f t="shared" si="61"/>
        <v>3.6000000000000001</v>
      </c>
      <c r="AX45" s="77">
        <f t="shared" si="61"/>
        <v>0</v>
      </c>
      <c r="AY45" s="77">
        <f t="shared" si="61"/>
        <v>0</v>
      </c>
      <c r="AZ45" s="77">
        <f t="shared" si="61"/>
        <v>0</v>
      </c>
      <c r="BA45" s="77">
        <f t="shared" si="61"/>
        <v>0</v>
      </c>
      <c r="BB45" s="77">
        <f t="shared" si="61"/>
        <v>3</v>
      </c>
      <c r="BC45" s="77">
        <f t="shared" si="61"/>
        <v>0</v>
      </c>
      <c r="BD45" s="77">
        <f t="shared" si="61"/>
        <v>1.6990000000000001</v>
      </c>
      <c r="BE45" s="77">
        <f t="shared" si="61"/>
        <v>0</v>
      </c>
      <c r="BF45" s="77">
        <f t="shared" si="61"/>
        <v>0</v>
      </c>
      <c r="BG45" s="77">
        <f t="shared" si="61"/>
        <v>0</v>
      </c>
      <c r="BH45" s="77">
        <f t="shared" si="61"/>
        <v>0</v>
      </c>
      <c r="BI45" s="77">
        <f t="shared" si="61"/>
        <v>1</v>
      </c>
      <c r="BJ45" s="77">
        <f t="shared" si="61"/>
        <v>0</v>
      </c>
      <c r="BK45" s="77">
        <f t="shared" si="61"/>
        <v>0.5</v>
      </c>
      <c r="BL45" s="77">
        <f t="shared" si="61"/>
        <v>0</v>
      </c>
      <c r="BM45" s="77">
        <f t="shared" si="61"/>
        <v>0</v>
      </c>
      <c r="BN45" s="77">
        <f t="shared" si="61"/>
        <v>0</v>
      </c>
      <c r="BO45" s="77">
        <f t="shared" si="61"/>
        <v>0</v>
      </c>
      <c r="BP45" s="77">
        <f t="shared" si="61"/>
        <v>2</v>
      </c>
      <c r="BQ45" s="77">
        <f t="shared" si="61"/>
        <v>0</v>
      </c>
      <c r="BR45" s="77">
        <f t="shared" si="61"/>
        <v>0.5</v>
      </c>
      <c r="BS45" s="77">
        <f t="shared" ref="BS45:CK45" si="62">BS46</f>
        <v>0</v>
      </c>
      <c r="BT45" s="77">
        <f t="shared" si="62"/>
        <v>0</v>
      </c>
      <c r="BU45" s="77">
        <f t="shared" si="62"/>
        <v>0</v>
      </c>
      <c r="BV45" s="77">
        <f t="shared" si="62"/>
        <v>0</v>
      </c>
      <c r="BW45" s="77">
        <f t="shared" si="62"/>
        <v>2</v>
      </c>
      <c r="BX45" s="77">
        <f t="shared" si="62"/>
        <v>0</v>
      </c>
      <c r="BY45" s="77">
        <f t="shared" si="62"/>
        <v>3.6000000000000001</v>
      </c>
      <c r="BZ45" s="77">
        <f t="shared" si="62"/>
        <v>0</v>
      </c>
      <c r="CA45" s="77">
        <f t="shared" si="62"/>
        <v>0</v>
      </c>
      <c r="CB45" s="77">
        <f t="shared" si="62"/>
        <v>0</v>
      </c>
      <c r="CC45" s="77">
        <f t="shared" si="62"/>
        <v>0</v>
      </c>
      <c r="CD45" s="77">
        <f t="shared" si="62"/>
        <v>3</v>
      </c>
      <c r="CE45" s="77">
        <f t="shared" si="62"/>
        <v>0</v>
      </c>
      <c r="CF45" s="77">
        <f t="shared" si="62"/>
        <v>0</v>
      </c>
      <c r="CG45" s="77">
        <f t="shared" si="62"/>
        <v>0</v>
      </c>
      <c r="CH45" s="77">
        <f t="shared" si="62"/>
        <v>0</v>
      </c>
      <c r="CI45" s="77">
        <f t="shared" si="62"/>
        <v>0</v>
      </c>
      <c r="CJ45" s="77">
        <f t="shared" si="62"/>
        <v>0</v>
      </c>
      <c r="CK45" s="77">
        <f t="shared" si="62"/>
        <v>0</v>
      </c>
      <c r="CL45" s="65">
        <f t="shared" si="4"/>
        <v>0</v>
      </c>
      <c r="CM45" s="65">
        <f t="shared" si="5"/>
        <v>13.049999999999999</v>
      </c>
      <c r="CN45" s="65">
        <f t="shared" si="10"/>
        <v>0</v>
      </c>
      <c r="CO45" s="65">
        <f t="shared" si="11"/>
        <v>0</v>
      </c>
      <c r="CP45" s="65">
        <f t="shared" si="12"/>
        <v>0</v>
      </c>
      <c r="CQ45" s="65">
        <f t="shared" si="13"/>
        <v>0</v>
      </c>
      <c r="CR45" s="65">
        <f t="shared" si="14"/>
        <v>12</v>
      </c>
      <c r="CS45" s="65">
        <f t="shared" si="6"/>
        <v>0</v>
      </c>
      <c r="CT45" s="65">
        <f t="shared" si="7"/>
        <v>13.049999999999999</v>
      </c>
      <c r="CU45" s="65">
        <f t="shared" si="15"/>
        <v>0</v>
      </c>
      <c r="CV45" s="65">
        <f t="shared" si="16"/>
        <v>0</v>
      </c>
      <c r="CW45" s="65">
        <f t="shared" si="17"/>
        <v>0</v>
      </c>
      <c r="CX45" s="65">
        <f t="shared" si="18"/>
        <v>0</v>
      </c>
      <c r="CY45" s="65">
        <f t="shared" si="19"/>
        <v>12</v>
      </c>
      <c r="CZ45" s="78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</row>
    <row r="46" s="2" customFormat="1" ht="54" customHeight="1">
      <c r="A46" s="62" t="s">
        <v>189</v>
      </c>
      <c r="B46" s="69" t="s">
        <v>190</v>
      </c>
      <c r="C46" s="64" t="s">
        <v>138</v>
      </c>
      <c r="D46" s="65">
        <f t="shared" si="0"/>
        <v>14.9</v>
      </c>
      <c r="E46" s="65">
        <f t="shared" si="1"/>
        <v>14.9</v>
      </c>
      <c r="F46" s="65">
        <f t="shared" ref="F46:BP46" si="63">F47+F48+F49</f>
        <v>0</v>
      </c>
      <c r="G46" s="65">
        <f t="shared" si="63"/>
        <v>0</v>
      </c>
      <c r="H46" s="65">
        <f t="shared" si="63"/>
        <v>0</v>
      </c>
      <c r="I46" s="65">
        <f t="shared" si="63"/>
        <v>0</v>
      </c>
      <c r="J46" s="65">
        <f t="shared" si="63"/>
        <v>0</v>
      </c>
      <c r="K46" s="65">
        <f t="shared" si="63"/>
        <v>0</v>
      </c>
      <c r="L46" s="65">
        <f t="shared" si="63"/>
        <v>0</v>
      </c>
      <c r="M46" s="65">
        <f t="shared" si="63"/>
        <v>0</v>
      </c>
      <c r="N46" s="65">
        <f t="shared" si="63"/>
        <v>0</v>
      </c>
      <c r="O46" s="65">
        <f t="shared" si="63"/>
        <v>0</v>
      </c>
      <c r="P46" s="65">
        <f t="shared" si="63"/>
        <v>0</v>
      </c>
      <c r="Q46" s="65">
        <f t="shared" si="63"/>
        <v>0</v>
      </c>
      <c r="R46" s="65">
        <f t="shared" si="63"/>
        <v>0</v>
      </c>
      <c r="S46" s="65">
        <f t="shared" si="63"/>
        <v>0</v>
      </c>
      <c r="T46" s="65">
        <f t="shared" si="63"/>
        <v>0</v>
      </c>
      <c r="U46" s="65">
        <f t="shared" si="63"/>
        <v>3.6000000000000001</v>
      </c>
      <c r="V46" s="65">
        <f t="shared" si="63"/>
        <v>0</v>
      </c>
      <c r="W46" s="65">
        <f t="shared" si="63"/>
        <v>0</v>
      </c>
      <c r="X46" s="65">
        <f t="shared" si="63"/>
        <v>0</v>
      </c>
      <c r="Y46" s="65">
        <f t="shared" si="63"/>
        <v>0</v>
      </c>
      <c r="Z46" s="65">
        <f t="shared" si="63"/>
        <v>3</v>
      </c>
      <c r="AA46" s="65">
        <f t="shared" si="63"/>
        <v>0</v>
      </c>
      <c r="AB46" s="65">
        <f t="shared" si="63"/>
        <v>3.278</v>
      </c>
      <c r="AC46" s="65">
        <f t="shared" si="63"/>
        <v>0</v>
      </c>
      <c r="AD46" s="65">
        <f t="shared" si="63"/>
        <v>0</v>
      </c>
      <c r="AE46" s="65">
        <f t="shared" si="63"/>
        <v>0</v>
      </c>
      <c r="AF46" s="65">
        <f t="shared" si="63"/>
        <v>0</v>
      </c>
      <c r="AG46" s="65">
        <f t="shared" si="63"/>
        <v>3</v>
      </c>
      <c r="AH46" s="65">
        <f t="shared" si="63"/>
        <v>0</v>
      </c>
      <c r="AI46" s="65">
        <f t="shared" si="63"/>
        <v>3.6000000000000001</v>
      </c>
      <c r="AJ46" s="65">
        <f t="shared" si="63"/>
        <v>0</v>
      </c>
      <c r="AK46" s="65">
        <f t="shared" si="63"/>
        <v>0</v>
      </c>
      <c r="AL46" s="65">
        <f t="shared" si="63"/>
        <v>0</v>
      </c>
      <c r="AM46" s="65">
        <f t="shared" si="63"/>
        <v>0</v>
      </c>
      <c r="AN46" s="65">
        <f t="shared" si="63"/>
        <v>3</v>
      </c>
      <c r="AO46" s="65">
        <f t="shared" si="63"/>
        <v>0</v>
      </c>
      <c r="AP46" s="65">
        <f t="shared" si="63"/>
        <v>3.9729999999999999</v>
      </c>
      <c r="AQ46" s="65">
        <f t="shared" si="63"/>
        <v>0</v>
      </c>
      <c r="AR46" s="65">
        <f t="shared" si="63"/>
        <v>0</v>
      </c>
      <c r="AS46" s="65">
        <f t="shared" si="63"/>
        <v>0</v>
      </c>
      <c r="AT46" s="65">
        <f t="shared" si="63"/>
        <v>0</v>
      </c>
      <c r="AU46" s="65">
        <f t="shared" si="63"/>
        <v>3</v>
      </c>
      <c r="AV46" s="65">
        <f t="shared" si="63"/>
        <v>0</v>
      </c>
      <c r="AW46" s="65">
        <f t="shared" si="63"/>
        <v>3.6000000000000001</v>
      </c>
      <c r="AX46" s="65">
        <f t="shared" si="63"/>
        <v>0</v>
      </c>
      <c r="AY46" s="65">
        <f t="shared" si="63"/>
        <v>0</v>
      </c>
      <c r="AZ46" s="65">
        <f t="shared" si="63"/>
        <v>0</v>
      </c>
      <c r="BA46" s="65">
        <f t="shared" si="63"/>
        <v>0</v>
      </c>
      <c r="BB46" s="65">
        <f t="shared" si="63"/>
        <v>3</v>
      </c>
      <c r="BC46" s="65">
        <f t="shared" si="63"/>
        <v>0</v>
      </c>
      <c r="BD46" s="65">
        <f t="shared" si="63"/>
        <v>1.6990000000000001</v>
      </c>
      <c r="BE46" s="65">
        <f t="shared" si="63"/>
        <v>0</v>
      </c>
      <c r="BF46" s="65">
        <f t="shared" si="63"/>
        <v>0</v>
      </c>
      <c r="BG46" s="65">
        <f t="shared" si="63"/>
        <v>0</v>
      </c>
      <c r="BH46" s="65">
        <f t="shared" si="63"/>
        <v>0</v>
      </c>
      <c r="BI46" s="65">
        <f t="shared" si="63"/>
        <v>1</v>
      </c>
      <c r="BJ46" s="65">
        <f t="shared" si="63"/>
        <v>0</v>
      </c>
      <c r="BK46" s="65">
        <f t="shared" si="63"/>
        <v>0.5</v>
      </c>
      <c r="BL46" s="65">
        <f t="shared" si="63"/>
        <v>0</v>
      </c>
      <c r="BM46" s="65">
        <f t="shared" si="63"/>
        <v>0</v>
      </c>
      <c r="BN46" s="65">
        <f t="shared" si="63"/>
        <v>0</v>
      </c>
      <c r="BO46" s="65">
        <f t="shared" si="63"/>
        <v>0</v>
      </c>
      <c r="BP46" s="65">
        <f t="shared" si="63"/>
        <v>2</v>
      </c>
      <c r="BQ46" s="65">
        <f t="shared" ref="BQ46:CK46" si="64">BQ47+BQ48+BQ49</f>
        <v>0</v>
      </c>
      <c r="BR46" s="65">
        <f t="shared" si="64"/>
        <v>0.5</v>
      </c>
      <c r="BS46" s="65">
        <f t="shared" si="64"/>
        <v>0</v>
      </c>
      <c r="BT46" s="65">
        <f t="shared" si="64"/>
        <v>0</v>
      </c>
      <c r="BU46" s="65">
        <f t="shared" si="64"/>
        <v>0</v>
      </c>
      <c r="BV46" s="65">
        <f t="shared" si="64"/>
        <v>0</v>
      </c>
      <c r="BW46" s="65">
        <f t="shared" si="64"/>
        <v>2</v>
      </c>
      <c r="BX46" s="65">
        <f t="shared" si="64"/>
        <v>0</v>
      </c>
      <c r="BY46" s="65">
        <f t="shared" si="64"/>
        <v>3.6000000000000001</v>
      </c>
      <c r="BZ46" s="65">
        <f t="shared" si="64"/>
        <v>0</v>
      </c>
      <c r="CA46" s="65">
        <f t="shared" si="64"/>
        <v>0</v>
      </c>
      <c r="CB46" s="65">
        <f t="shared" si="64"/>
        <v>0</v>
      </c>
      <c r="CC46" s="65">
        <f t="shared" si="64"/>
        <v>0</v>
      </c>
      <c r="CD46" s="65">
        <f t="shared" si="64"/>
        <v>3</v>
      </c>
      <c r="CE46" s="65">
        <f t="shared" si="64"/>
        <v>0</v>
      </c>
      <c r="CF46" s="65">
        <f t="shared" si="64"/>
        <v>0</v>
      </c>
      <c r="CG46" s="65">
        <f t="shared" si="64"/>
        <v>0</v>
      </c>
      <c r="CH46" s="65">
        <f t="shared" si="64"/>
        <v>0</v>
      </c>
      <c r="CI46" s="65">
        <f t="shared" si="64"/>
        <v>0</v>
      </c>
      <c r="CJ46" s="65">
        <f t="shared" si="64"/>
        <v>0</v>
      </c>
      <c r="CK46" s="65">
        <f t="shared" si="64"/>
        <v>0</v>
      </c>
      <c r="CL46" s="65">
        <f t="shared" si="4"/>
        <v>0</v>
      </c>
      <c r="CM46" s="65">
        <f t="shared" si="5"/>
        <v>13.049999999999999</v>
      </c>
      <c r="CN46" s="65">
        <f t="shared" si="10"/>
        <v>0</v>
      </c>
      <c r="CO46" s="65">
        <f t="shared" si="11"/>
        <v>0</v>
      </c>
      <c r="CP46" s="65">
        <f t="shared" si="12"/>
        <v>0</v>
      </c>
      <c r="CQ46" s="65">
        <f t="shared" si="13"/>
        <v>0</v>
      </c>
      <c r="CR46" s="65">
        <f t="shared" si="14"/>
        <v>12</v>
      </c>
      <c r="CS46" s="65">
        <f t="shared" si="6"/>
        <v>0</v>
      </c>
      <c r="CT46" s="65">
        <f t="shared" si="7"/>
        <v>13.049999999999999</v>
      </c>
      <c r="CU46" s="65">
        <f t="shared" si="15"/>
        <v>0</v>
      </c>
      <c r="CV46" s="65">
        <f t="shared" si="16"/>
        <v>0</v>
      </c>
      <c r="CW46" s="65">
        <f t="shared" si="17"/>
        <v>0</v>
      </c>
      <c r="CX46" s="65">
        <f t="shared" si="18"/>
        <v>0</v>
      </c>
      <c r="CY46" s="65">
        <f t="shared" si="19"/>
        <v>12</v>
      </c>
      <c r="CZ46" s="70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</row>
    <row r="47" s="2" customFormat="1" ht="66.75" customHeight="1">
      <c r="A47" s="62" t="s">
        <v>189</v>
      </c>
      <c r="B47" s="81" t="s">
        <v>191</v>
      </c>
      <c r="C47" s="64" t="s">
        <v>192</v>
      </c>
      <c r="D47" s="65">
        <f t="shared" si="0"/>
        <v>9.3000000000000007</v>
      </c>
      <c r="E47" s="65">
        <f t="shared" si="1"/>
        <v>9.3000000000000007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3.1000000000000001</v>
      </c>
      <c r="V47" s="65">
        <v>0</v>
      </c>
      <c r="W47" s="65">
        <v>0</v>
      </c>
      <c r="X47" s="65">
        <v>0</v>
      </c>
      <c r="Y47" s="65">
        <v>0</v>
      </c>
      <c r="Z47" s="65">
        <v>1</v>
      </c>
      <c r="AA47" s="65">
        <v>0</v>
      </c>
      <c r="AB47" s="65">
        <v>2.8559999999999999</v>
      </c>
      <c r="AC47" s="65">
        <v>0</v>
      </c>
      <c r="AD47" s="65">
        <v>0</v>
      </c>
      <c r="AE47" s="65">
        <v>0</v>
      </c>
      <c r="AF47" s="65">
        <v>0</v>
      </c>
      <c r="AG47" s="65">
        <v>1</v>
      </c>
      <c r="AH47" s="65">
        <v>0</v>
      </c>
      <c r="AI47" s="65">
        <v>3.1000000000000001</v>
      </c>
      <c r="AJ47" s="65">
        <v>0</v>
      </c>
      <c r="AK47" s="65">
        <v>0</v>
      </c>
      <c r="AL47" s="65">
        <v>0</v>
      </c>
      <c r="AM47" s="65">
        <v>0</v>
      </c>
      <c r="AN47" s="65">
        <v>1</v>
      </c>
      <c r="AO47" s="65">
        <v>0</v>
      </c>
      <c r="AP47" s="65">
        <v>3.016</v>
      </c>
      <c r="AQ47" s="65">
        <v>0</v>
      </c>
      <c r="AR47" s="65">
        <v>0</v>
      </c>
      <c r="AS47" s="65">
        <v>0</v>
      </c>
      <c r="AT47" s="65">
        <v>0</v>
      </c>
      <c r="AU47" s="65">
        <v>1</v>
      </c>
      <c r="AV47" s="65">
        <v>0</v>
      </c>
      <c r="AW47" s="65">
        <v>3.1000000000000001</v>
      </c>
      <c r="AX47" s="65">
        <v>0</v>
      </c>
      <c r="AY47" s="65">
        <v>0</v>
      </c>
      <c r="AZ47" s="65">
        <v>0</v>
      </c>
      <c r="BA47" s="65">
        <v>0</v>
      </c>
      <c r="BB47" s="65">
        <v>1</v>
      </c>
      <c r="BC47" s="65">
        <v>0</v>
      </c>
      <c r="BD47" s="65">
        <v>1.6200000000000001</v>
      </c>
      <c r="BE47" s="65">
        <v>0</v>
      </c>
      <c r="BF47" s="65">
        <v>0</v>
      </c>
      <c r="BG47" s="65">
        <v>0</v>
      </c>
      <c r="BH47" s="65">
        <v>0</v>
      </c>
      <c r="BI47" s="65">
        <v>1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65">
        <v>0</v>
      </c>
      <c r="BQ47" s="65">
        <v>0</v>
      </c>
      <c r="BR47" s="65">
        <v>0</v>
      </c>
      <c r="BS47" s="65">
        <v>0</v>
      </c>
      <c r="BT47" s="65">
        <v>0</v>
      </c>
      <c r="BU47" s="65">
        <v>0</v>
      </c>
      <c r="BV47" s="65">
        <v>0</v>
      </c>
      <c r="BW47" s="65">
        <v>0</v>
      </c>
      <c r="BX47" s="65">
        <v>0</v>
      </c>
      <c r="BY47" s="65">
        <v>0</v>
      </c>
      <c r="BZ47" s="65">
        <v>0</v>
      </c>
      <c r="CA47" s="65">
        <v>0</v>
      </c>
      <c r="CB47" s="65">
        <v>0</v>
      </c>
      <c r="CC47" s="65">
        <v>0</v>
      </c>
      <c r="CD47" s="65">
        <v>0</v>
      </c>
      <c r="CE47" s="65">
        <v>0</v>
      </c>
      <c r="CF47" s="65">
        <v>0</v>
      </c>
      <c r="CG47" s="65">
        <v>0</v>
      </c>
      <c r="CH47" s="65">
        <v>0</v>
      </c>
      <c r="CI47" s="65">
        <v>0</v>
      </c>
      <c r="CJ47" s="65">
        <v>0</v>
      </c>
      <c r="CK47" s="65">
        <v>0</v>
      </c>
      <c r="CL47" s="65">
        <f t="shared" si="4"/>
        <v>0</v>
      </c>
      <c r="CM47" s="65">
        <f t="shared" si="5"/>
        <v>7.492</v>
      </c>
      <c r="CN47" s="65">
        <f t="shared" si="10"/>
        <v>0</v>
      </c>
      <c r="CO47" s="65">
        <f t="shared" si="11"/>
        <v>0</v>
      </c>
      <c r="CP47" s="65">
        <f t="shared" si="12"/>
        <v>0</v>
      </c>
      <c r="CQ47" s="65">
        <f t="shared" si="13"/>
        <v>0</v>
      </c>
      <c r="CR47" s="65">
        <f t="shared" si="14"/>
        <v>3</v>
      </c>
      <c r="CS47" s="65">
        <f t="shared" si="6"/>
        <v>0</v>
      </c>
      <c r="CT47" s="65">
        <f t="shared" si="7"/>
        <v>7.492</v>
      </c>
      <c r="CU47" s="65">
        <f t="shared" si="15"/>
        <v>0</v>
      </c>
      <c r="CV47" s="65">
        <f t="shared" si="16"/>
        <v>0</v>
      </c>
      <c r="CW47" s="65">
        <f t="shared" si="17"/>
        <v>0</v>
      </c>
      <c r="CX47" s="65">
        <f t="shared" si="18"/>
        <v>0</v>
      </c>
      <c r="CY47" s="65">
        <f t="shared" si="19"/>
        <v>3</v>
      </c>
      <c r="CZ47" s="70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</row>
    <row r="48" s="2" customFormat="1" ht="66" customHeight="1">
      <c r="A48" s="62" t="s">
        <v>189</v>
      </c>
      <c r="B48" s="81" t="s">
        <v>193</v>
      </c>
      <c r="C48" s="64" t="s">
        <v>194</v>
      </c>
      <c r="D48" s="65">
        <f t="shared" si="0"/>
        <v>3.1000000000000001</v>
      </c>
      <c r="E48" s="65">
        <f t="shared" si="1"/>
        <v>3.1000000000000001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0</v>
      </c>
      <c r="AN48" s="65"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0</v>
      </c>
      <c r="BA48" s="65">
        <v>0</v>
      </c>
      <c r="BB48" s="65">
        <v>0</v>
      </c>
      <c r="BC48" s="65">
        <v>0</v>
      </c>
      <c r="BD48" s="65">
        <v>0</v>
      </c>
      <c r="BE48" s="65">
        <v>0</v>
      </c>
      <c r="BF48" s="65">
        <v>0</v>
      </c>
      <c r="BG48" s="65">
        <v>0</v>
      </c>
      <c r="BH48" s="65">
        <v>0</v>
      </c>
      <c r="BI48" s="65">
        <v>0</v>
      </c>
      <c r="BJ48" s="65">
        <v>0</v>
      </c>
      <c r="BK48" s="65">
        <v>0</v>
      </c>
      <c r="BL48" s="65">
        <v>0</v>
      </c>
      <c r="BM48" s="65">
        <v>0</v>
      </c>
      <c r="BN48" s="65">
        <v>0</v>
      </c>
      <c r="BO48" s="65">
        <v>0</v>
      </c>
      <c r="BP48" s="65">
        <v>0</v>
      </c>
      <c r="BQ48" s="65">
        <v>0</v>
      </c>
      <c r="BR48" s="65">
        <v>0</v>
      </c>
      <c r="BS48" s="65">
        <v>0</v>
      </c>
      <c r="BT48" s="65">
        <v>0</v>
      </c>
      <c r="BU48" s="65">
        <v>0</v>
      </c>
      <c r="BV48" s="65">
        <v>0</v>
      </c>
      <c r="BW48" s="65">
        <v>0</v>
      </c>
      <c r="BX48" s="65">
        <v>0</v>
      </c>
      <c r="BY48" s="65">
        <v>3.1000000000000001</v>
      </c>
      <c r="BZ48" s="65">
        <v>0</v>
      </c>
      <c r="CA48" s="65">
        <v>0</v>
      </c>
      <c r="CB48" s="65">
        <v>0</v>
      </c>
      <c r="CC48" s="65">
        <v>0</v>
      </c>
      <c r="CD48" s="65">
        <v>1</v>
      </c>
      <c r="CE48" s="65">
        <v>0</v>
      </c>
      <c r="CF48" s="65">
        <v>0</v>
      </c>
      <c r="CG48" s="65">
        <v>0</v>
      </c>
      <c r="CH48" s="65">
        <v>0</v>
      </c>
      <c r="CI48" s="65">
        <v>0</v>
      </c>
      <c r="CJ48" s="65">
        <v>0</v>
      </c>
      <c r="CK48" s="65">
        <v>0</v>
      </c>
      <c r="CL48" s="65">
        <f t="shared" si="4"/>
        <v>0</v>
      </c>
      <c r="CM48" s="65">
        <f t="shared" si="5"/>
        <v>3.1000000000000001</v>
      </c>
      <c r="CN48" s="65">
        <f t="shared" si="10"/>
        <v>0</v>
      </c>
      <c r="CO48" s="65">
        <f t="shared" si="11"/>
        <v>0</v>
      </c>
      <c r="CP48" s="65">
        <f t="shared" si="12"/>
        <v>0</v>
      </c>
      <c r="CQ48" s="65">
        <f t="shared" si="13"/>
        <v>0</v>
      </c>
      <c r="CR48" s="65">
        <f t="shared" si="14"/>
        <v>1</v>
      </c>
      <c r="CS48" s="65">
        <f t="shared" si="6"/>
        <v>0</v>
      </c>
      <c r="CT48" s="65">
        <f t="shared" si="7"/>
        <v>3.1000000000000001</v>
      </c>
      <c r="CU48" s="65">
        <f t="shared" si="15"/>
        <v>0</v>
      </c>
      <c r="CV48" s="65">
        <f t="shared" si="16"/>
        <v>0</v>
      </c>
      <c r="CW48" s="65">
        <f t="shared" si="17"/>
        <v>0</v>
      </c>
      <c r="CX48" s="65">
        <f t="shared" si="18"/>
        <v>0</v>
      </c>
      <c r="CY48" s="65">
        <f t="shared" si="19"/>
        <v>1</v>
      </c>
      <c r="CZ48" s="70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</row>
    <row r="49" s="2" customFormat="1" ht="51" customHeight="1">
      <c r="A49" s="62" t="s">
        <v>189</v>
      </c>
      <c r="B49" s="81" t="s">
        <v>195</v>
      </c>
      <c r="C49" s="64" t="s">
        <v>196</v>
      </c>
      <c r="D49" s="65">
        <f t="shared" si="0"/>
        <v>2.5</v>
      </c>
      <c r="E49" s="65">
        <f t="shared" si="1"/>
        <v>2.5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0.5</v>
      </c>
      <c r="V49" s="65">
        <v>0</v>
      </c>
      <c r="W49" s="65">
        <v>0</v>
      </c>
      <c r="X49" s="65">
        <v>0</v>
      </c>
      <c r="Y49" s="65">
        <v>0</v>
      </c>
      <c r="Z49" s="65">
        <v>2</v>
      </c>
      <c r="AA49" s="65">
        <v>0</v>
      </c>
      <c r="AB49" s="65">
        <v>0.42199999999999999</v>
      </c>
      <c r="AC49" s="65">
        <v>0</v>
      </c>
      <c r="AD49" s="65">
        <v>0</v>
      </c>
      <c r="AE49" s="65">
        <v>0</v>
      </c>
      <c r="AF49" s="65">
        <v>0</v>
      </c>
      <c r="AG49" s="65">
        <v>2</v>
      </c>
      <c r="AH49" s="65">
        <v>0</v>
      </c>
      <c r="AI49" s="65">
        <v>0.5</v>
      </c>
      <c r="AJ49" s="65">
        <v>0</v>
      </c>
      <c r="AK49" s="65">
        <v>0</v>
      </c>
      <c r="AL49" s="65">
        <v>0</v>
      </c>
      <c r="AM49" s="65">
        <v>0</v>
      </c>
      <c r="AN49" s="65">
        <v>2</v>
      </c>
      <c r="AO49" s="65">
        <v>0</v>
      </c>
      <c r="AP49" s="65">
        <v>0.95699999999999996</v>
      </c>
      <c r="AQ49" s="65">
        <v>0</v>
      </c>
      <c r="AR49" s="65">
        <v>0</v>
      </c>
      <c r="AS49" s="65">
        <v>0</v>
      </c>
      <c r="AT49" s="65">
        <v>0</v>
      </c>
      <c r="AU49" s="65">
        <v>2</v>
      </c>
      <c r="AV49" s="65">
        <v>0</v>
      </c>
      <c r="AW49" s="65">
        <v>0.5</v>
      </c>
      <c r="AX49" s="65">
        <v>0</v>
      </c>
      <c r="AY49" s="65">
        <v>0</v>
      </c>
      <c r="AZ49" s="65">
        <v>0</v>
      </c>
      <c r="BA49" s="65">
        <v>0</v>
      </c>
      <c r="BB49" s="65">
        <v>2</v>
      </c>
      <c r="BC49" s="65">
        <v>0</v>
      </c>
      <c r="BD49" s="65">
        <v>0.079000000000000001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0.5</v>
      </c>
      <c r="BL49" s="65">
        <v>0</v>
      </c>
      <c r="BM49" s="65">
        <v>0</v>
      </c>
      <c r="BN49" s="65">
        <v>0</v>
      </c>
      <c r="BO49" s="65">
        <v>0</v>
      </c>
      <c r="BP49" s="65">
        <v>2</v>
      </c>
      <c r="BQ49" s="65">
        <v>0</v>
      </c>
      <c r="BR49" s="65">
        <v>0.5</v>
      </c>
      <c r="BS49" s="65">
        <v>0</v>
      </c>
      <c r="BT49" s="65">
        <v>0</v>
      </c>
      <c r="BU49" s="65">
        <v>0</v>
      </c>
      <c r="BV49" s="65">
        <v>0</v>
      </c>
      <c r="BW49" s="65">
        <v>2</v>
      </c>
      <c r="BX49" s="65">
        <v>0</v>
      </c>
      <c r="BY49" s="65">
        <v>0.5</v>
      </c>
      <c r="BZ49" s="65">
        <v>0</v>
      </c>
      <c r="CA49" s="65">
        <v>0</v>
      </c>
      <c r="CB49" s="65">
        <v>0</v>
      </c>
      <c r="CC49" s="65">
        <v>0</v>
      </c>
      <c r="CD49" s="65">
        <v>2</v>
      </c>
      <c r="CE49" s="65">
        <v>0</v>
      </c>
      <c r="CF49" s="65">
        <v>0</v>
      </c>
      <c r="CG49" s="65">
        <v>0</v>
      </c>
      <c r="CH49" s="65">
        <v>0</v>
      </c>
      <c r="CI49" s="65">
        <v>0</v>
      </c>
      <c r="CJ49" s="65">
        <v>0</v>
      </c>
      <c r="CK49" s="65">
        <v>0</v>
      </c>
      <c r="CL49" s="65">
        <f t="shared" si="4"/>
        <v>0</v>
      </c>
      <c r="CM49" s="65">
        <f t="shared" si="5"/>
        <v>2.4580000000000002</v>
      </c>
      <c r="CN49" s="65">
        <f t="shared" si="10"/>
        <v>0</v>
      </c>
      <c r="CO49" s="65">
        <f t="shared" si="11"/>
        <v>0</v>
      </c>
      <c r="CP49" s="65">
        <f t="shared" si="12"/>
        <v>0</v>
      </c>
      <c r="CQ49" s="65">
        <f t="shared" si="13"/>
        <v>0</v>
      </c>
      <c r="CR49" s="65">
        <f t="shared" si="14"/>
        <v>8</v>
      </c>
      <c r="CS49" s="65">
        <f t="shared" si="6"/>
        <v>0</v>
      </c>
      <c r="CT49" s="65">
        <f t="shared" si="7"/>
        <v>2.4580000000000002</v>
      </c>
      <c r="CU49" s="65">
        <f t="shared" si="15"/>
        <v>0</v>
      </c>
      <c r="CV49" s="65">
        <f t="shared" si="16"/>
        <v>0</v>
      </c>
      <c r="CW49" s="65">
        <f t="shared" si="17"/>
        <v>0</v>
      </c>
      <c r="CX49" s="65">
        <f t="shared" si="18"/>
        <v>0</v>
      </c>
      <c r="CY49" s="65">
        <f t="shared" si="19"/>
        <v>8</v>
      </c>
      <c r="CZ49" s="70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</row>
    <row r="50" s="2" customFormat="1">
      <c r="A50" s="86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</row>
    <row r="51" s="2" customFormat="1"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</row>
    <row r="52" s="2" customFormat="1"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</row>
    <row r="53" s="2" customFormat="1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</row>
    <row r="54" s="2" customForma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</row>
    <row r="55" s="2" customFormat="1"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</row>
    <row r="56" s="2" customFormat="1"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</row>
    <row r="57" s="2" customFormat="1">
      <c r="A57" s="2"/>
      <c r="B57" s="2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</row>
    <row r="58" s="2" customFormat="1">
      <c r="A58" s="2"/>
      <c r="B58" s="2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</row>
    <row r="59" s="2" customFormat="1">
      <c r="A59" s="2"/>
      <c r="B59" s="2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</row>
    <row r="60" ht="12.75">
      <c r="A60" s="2"/>
      <c r="B60" s="2"/>
      <c r="C60" s="68"/>
      <c r="D60" s="68"/>
      <c r="E60" s="68"/>
      <c r="F60" s="68"/>
      <c r="G60" s="87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87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</row>
    <row r="61" ht="12.75">
      <c r="A61" s="2"/>
      <c r="B61" s="2"/>
      <c r="C61" s="68"/>
      <c r="D61" s="68"/>
      <c r="E61" s="68"/>
      <c r="F61" s="68"/>
      <c r="G61" s="87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87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</row>
    <row r="62" ht="12.75">
      <c r="A62" s="2"/>
      <c r="B62" s="2"/>
      <c r="C62" s="68"/>
      <c r="D62" s="68"/>
      <c r="E62" s="68"/>
      <c r="F62" s="68"/>
      <c r="G62" s="87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87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</row>
    <row r="63" ht="12.75">
      <c r="A63" s="2"/>
      <c r="B63" s="2"/>
      <c r="C63" s="68"/>
      <c r="D63" s="68"/>
      <c r="E63" s="68"/>
      <c r="F63" s="68"/>
      <c r="G63" s="87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87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</row>
    <row r="64" ht="12.75">
      <c r="A64" s="2"/>
      <c r="B64" s="2"/>
      <c r="C64" s="68"/>
      <c r="D64" s="68"/>
      <c r="E64" s="68"/>
      <c r="F64" s="68"/>
      <c r="G64" s="8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87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</row>
    <row r="65" ht="12.75">
      <c r="A65" s="2"/>
      <c r="B65" s="2"/>
      <c r="C65" s="68"/>
      <c r="D65" s="68"/>
      <c r="E65" s="68"/>
      <c r="F65" s="68"/>
      <c r="G65" s="87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87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</row>
    <row r="66" ht="12.75">
      <c r="A66" s="2"/>
      <c r="B66" s="2"/>
      <c r="C66" s="68"/>
      <c r="D66" s="68"/>
      <c r="E66" s="68"/>
      <c r="F66" s="68"/>
      <c r="G66" s="8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87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</row>
    <row r="67" ht="12.75">
      <c r="A67" s="2"/>
      <c r="B67" s="2"/>
      <c r="C67" s="68"/>
      <c r="D67" s="68"/>
      <c r="E67" s="68"/>
      <c r="F67" s="68"/>
      <c r="G67" s="87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87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</row>
    <row r="68" ht="12.75">
      <c r="A68" s="2"/>
      <c r="B68" s="2"/>
      <c r="C68" s="68"/>
      <c r="D68" s="68"/>
      <c r="E68" s="68"/>
      <c r="F68" s="68"/>
      <c r="G68" s="87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87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</row>
    <row r="69" ht="12.75">
      <c r="A69" s="2"/>
      <c r="B69" s="2"/>
      <c r="C69" s="68"/>
      <c r="D69" s="68"/>
      <c r="E69" s="68"/>
      <c r="F69" s="68"/>
      <c r="G69" s="87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87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</row>
    <row r="70" ht="12.75">
      <c r="A70" s="2"/>
      <c r="B70" s="2"/>
      <c r="C70" s="68"/>
      <c r="D70" s="68"/>
      <c r="E70" s="68"/>
      <c r="F70" s="68"/>
      <c r="G70" s="87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87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</row>
    <row r="71" ht="12.75">
      <c r="A71" s="2"/>
      <c r="B71" s="2"/>
      <c r="C71" s="68"/>
      <c r="D71" s="68"/>
      <c r="E71" s="68"/>
      <c r="F71" s="68"/>
      <c r="G71" s="87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87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</row>
    <row r="72" ht="12.75">
      <c r="A72" s="2"/>
      <c r="B72" s="2"/>
      <c r="C72" s="68"/>
      <c r="D72" s="68"/>
      <c r="E72" s="68"/>
      <c r="F72" s="68"/>
      <c r="G72" s="87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87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</row>
    <row r="73" ht="12.75">
      <c r="A73" s="2"/>
      <c r="B73" s="2"/>
      <c r="C73" s="68"/>
      <c r="D73" s="68"/>
      <c r="E73" s="68"/>
      <c r="F73" s="68"/>
      <c r="G73" s="87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87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</row>
    <row r="74" ht="12.75">
      <c r="A74" s="2"/>
      <c r="B74" s="2"/>
      <c r="C74" s="68"/>
      <c r="D74" s="68"/>
      <c r="E74" s="68"/>
      <c r="F74" s="68"/>
      <c r="G74" s="87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87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</row>
    <row r="75" ht="12.75">
      <c r="A75" s="2"/>
      <c r="B75" s="2"/>
      <c r="C75" s="68"/>
      <c r="D75" s="68"/>
      <c r="E75" s="68"/>
      <c r="F75" s="68"/>
      <c r="G75" s="87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87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</row>
    <row r="76" ht="12.75">
      <c r="A76" s="2"/>
      <c r="B76" s="2"/>
      <c r="C76" s="68"/>
      <c r="D76" s="68"/>
      <c r="E76" s="68"/>
      <c r="F76" s="68"/>
      <c r="G76" s="87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87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</row>
    <row r="77" ht="12.75">
      <c r="A77" s="2"/>
      <c r="B77" s="2"/>
      <c r="C77" s="68"/>
      <c r="D77" s="68"/>
      <c r="E77" s="68"/>
      <c r="F77" s="68"/>
      <c r="G77" s="87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87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</row>
    <row r="78" ht="12.75">
      <c r="A78" s="2"/>
      <c r="B78" s="2"/>
      <c r="C78" s="68"/>
      <c r="D78" s="68"/>
      <c r="E78" s="68"/>
      <c r="F78" s="68"/>
      <c r="G78" s="87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87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</row>
    <row r="79" ht="12.75">
      <c r="A79" s="2"/>
      <c r="B79" s="2"/>
      <c r="C79" s="68"/>
      <c r="D79" s="68"/>
      <c r="E79" s="68"/>
      <c r="F79" s="68"/>
      <c r="G79" s="87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87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</row>
    <row r="80" ht="12.75">
      <c r="A80" s="2"/>
      <c r="B80" s="2"/>
      <c r="C80" s="68"/>
      <c r="D80" s="68"/>
      <c r="E80" s="68"/>
      <c r="F80" s="68"/>
      <c r="G80" s="87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87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</row>
    <row r="81" ht="12.75">
      <c r="A81" s="2"/>
      <c r="B81" s="2"/>
      <c r="C81" s="68"/>
      <c r="D81" s="68"/>
      <c r="E81" s="68"/>
      <c r="F81" s="68"/>
      <c r="G81" s="87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87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</row>
    <row r="82" ht="12.75">
      <c r="A82" s="2"/>
      <c r="B82" s="2"/>
      <c r="C82" s="68"/>
      <c r="D82" s="68"/>
      <c r="E82" s="68"/>
      <c r="F82" s="68"/>
      <c r="G82" s="87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87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</row>
    <row r="83" ht="12.75">
      <c r="A83" s="2"/>
      <c r="B83" s="2"/>
      <c r="C83" s="68"/>
      <c r="D83" s="68"/>
      <c r="E83" s="68"/>
      <c r="F83" s="68"/>
      <c r="G83" s="87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87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</row>
    <row r="84" ht="12.75">
      <c r="A84" s="2"/>
      <c r="B84" s="2"/>
      <c r="C84" s="68"/>
      <c r="D84" s="68"/>
      <c r="E84" s="68"/>
      <c r="F84" s="68"/>
      <c r="G84" s="87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87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</row>
    <row r="85" ht="12.75">
      <c r="A85" s="2"/>
      <c r="B85" s="2"/>
      <c r="C85" s="68"/>
      <c r="D85" s="68"/>
      <c r="E85" s="68"/>
      <c r="F85" s="68"/>
      <c r="G85" s="87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87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</row>
    <row r="86" ht="12.75">
      <c r="A86" s="2"/>
      <c r="B86" s="2"/>
      <c r="C86" s="68"/>
      <c r="D86" s="68"/>
      <c r="E86" s="68"/>
      <c r="F86" s="68"/>
      <c r="G86" s="87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87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</row>
    <row r="87" ht="12.75">
      <c r="A87" s="2"/>
      <c r="B87" s="2"/>
      <c r="C87" s="68"/>
      <c r="D87" s="68"/>
      <c r="E87" s="68"/>
      <c r="F87" s="68"/>
      <c r="G87" s="87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87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</row>
    <row r="88" ht="12.75">
      <c r="A88" s="2"/>
      <c r="B88" s="2"/>
      <c r="C88" s="68"/>
      <c r="D88" s="68"/>
      <c r="E88" s="68"/>
      <c r="F88" s="68"/>
      <c r="G88" s="87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87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</row>
    <row r="89" ht="12.75">
      <c r="A89" s="2"/>
      <c r="B89" s="2"/>
      <c r="C89" s="68"/>
      <c r="D89" s="68"/>
      <c r="E89" s="68"/>
      <c r="F89" s="68"/>
      <c r="G89" s="87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87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</row>
    <row r="90" ht="12.75">
      <c r="A90" s="2"/>
      <c r="B90" s="2"/>
      <c r="C90" s="68"/>
      <c r="D90" s="68"/>
      <c r="E90" s="68"/>
      <c r="F90" s="68"/>
      <c r="G90" s="87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87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</row>
    <row r="91" ht="12.75">
      <c r="A91" s="2"/>
      <c r="B91" s="2"/>
      <c r="C91" s="68"/>
      <c r="D91" s="68"/>
      <c r="E91" s="68"/>
      <c r="F91" s="68"/>
      <c r="G91" s="8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87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</row>
    <row r="92" ht="12.75">
      <c r="A92" s="2"/>
      <c r="B92" s="2"/>
      <c r="C92" s="68"/>
      <c r="D92" s="68"/>
      <c r="E92" s="68"/>
      <c r="F92" s="68"/>
      <c r="G92" s="87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87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</row>
    <row r="93" ht="12.75">
      <c r="A93" s="2"/>
      <c r="B93" s="2"/>
      <c r="C93" s="68"/>
      <c r="D93" s="68"/>
      <c r="E93" s="68"/>
      <c r="F93" s="68"/>
      <c r="G93" s="87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87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</row>
    <row r="94" ht="12.75">
      <c r="A94" s="2"/>
      <c r="B94" s="2"/>
      <c r="C94" s="68"/>
      <c r="D94" s="68"/>
      <c r="E94" s="68"/>
      <c r="F94" s="68"/>
      <c r="G94" s="87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87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</row>
    <row r="95" ht="12.75">
      <c r="A95" s="2"/>
      <c r="B95" s="2"/>
      <c r="C95" s="68"/>
      <c r="D95" s="68"/>
      <c r="E95" s="68"/>
      <c r="F95" s="68"/>
      <c r="G95" s="87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87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</row>
    <row r="96" ht="12.75">
      <c r="A96" s="2"/>
      <c r="B96" s="2"/>
      <c r="C96" s="68"/>
      <c r="D96" s="68"/>
      <c r="E96" s="68"/>
      <c r="F96" s="68"/>
      <c r="G96" s="87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87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</row>
    <row r="97" ht="12.75">
      <c r="A97" s="2"/>
      <c r="B97" s="2"/>
      <c r="C97" s="68"/>
      <c r="D97" s="68"/>
      <c r="E97" s="68"/>
      <c r="F97" s="68"/>
      <c r="G97" s="87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87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</row>
    <row r="98" ht="12.75">
      <c r="A98" s="2"/>
      <c r="B98" s="2"/>
      <c r="C98" s="68"/>
      <c r="D98" s="68"/>
      <c r="E98" s="68"/>
      <c r="F98" s="68"/>
      <c r="G98" s="87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87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</row>
    <row r="99" ht="12.75">
      <c r="A99" s="2"/>
      <c r="B99" s="2"/>
      <c r="C99" s="68"/>
      <c r="D99" s="68"/>
      <c r="E99" s="68"/>
      <c r="F99" s="68"/>
      <c r="G99" s="87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87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</row>
    <row r="100" ht="12.75">
      <c r="A100" s="2"/>
      <c r="B100" s="2"/>
      <c r="C100" s="68"/>
      <c r="D100" s="68"/>
      <c r="E100" s="68"/>
      <c r="F100" s="68"/>
      <c r="G100" s="87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87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</row>
    <row r="101" ht="12.75">
      <c r="A101" s="2"/>
      <c r="B101" s="2"/>
      <c r="C101" s="2"/>
      <c r="D101" s="2"/>
      <c r="E101" s="2"/>
      <c r="F101" s="2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</row>
    <row r="102" ht="12.75">
      <c r="A102" s="2"/>
      <c r="B102" s="2"/>
      <c r="C102" s="2"/>
      <c r="D102" s="2"/>
      <c r="E102" s="2"/>
      <c r="F102" s="2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</row>
    <row r="103" ht="12.75">
      <c r="A103" s="2"/>
      <c r="B103" s="2"/>
      <c r="C103" s="2"/>
      <c r="D103" s="2"/>
      <c r="E103" s="2"/>
      <c r="F103" s="2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</row>
    <row r="104" ht="12.75">
      <c r="A104" s="2"/>
      <c r="B104" s="2"/>
      <c r="C104" s="2"/>
      <c r="D104" s="2"/>
      <c r="E104" s="2"/>
      <c r="F104" s="2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</row>
    <row r="105" ht="12.75">
      <c r="A105" s="2"/>
      <c r="B105" s="2"/>
      <c r="C105" s="2"/>
      <c r="D105" s="2"/>
      <c r="E105" s="2"/>
      <c r="F105" s="2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</row>
    <row r="106" ht="12.75">
      <c r="A106" s="2"/>
      <c r="B106" s="2"/>
      <c r="C106" s="2"/>
      <c r="D106" s="2"/>
      <c r="E106" s="2"/>
      <c r="F106" s="2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</row>
    <row r="107" ht="12.75">
      <c r="A107" s="2"/>
      <c r="B107" s="2"/>
      <c r="C107" s="2"/>
      <c r="D107" s="2"/>
      <c r="E107" s="2"/>
      <c r="F107" s="2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</row>
    <row r="108" ht="12.75">
      <c r="A108" s="2"/>
      <c r="B108" s="2"/>
      <c r="C108" s="2"/>
      <c r="D108" s="2"/>
      <c r="E108" s="2"/>
      <c r="F108" s="2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</row>
    <row r="109" ht="12.75">
      <c r="A109" s="2"/>
      <c r="B109" s="2"/>
      <c r="C109" s="2"/>
      <c r="D109" s="2"/>
      <c r="E109" s="2"/>
      <c r="F109" s="2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</row>
    <row r="110" ht="12.75">
      <c r="A110" s="2"/>
      <c r="B110" s="2"/>
      <c r="C110" s="2"/>
      <c r="D110" s="2"/>
      <c r="E110" s="2"/>
      <c r="F110" s="2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</row>
    <row r="111" ht="12.75">
      <c r="A111" s="2"/>
      <c r="B111" s="2"/>
      <c r="C111" s="2"/>
      <c r="D111" s="2"/>
      <c r="E111" s="2"/>
      <c r="F111" s="2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</row>
    <row r="112" ht="12.75">
      <c r="A112" s="2"/>
      <c r="B112" s="2"/>
      <c r="C112" s="2"/>
      <c r="D112" s="2"/>
      <c r="E112" s="2"/>
      <c r="F112" s="2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</row>
    <row r="113" ht="12.75">
      <c r="A113" s="2"/>
      <c r="B113" s="2"/>
      <c r="C113" s="2"/>
      <c r="D113" s="2"/>
      <c r="E113" s="2"/>
      <c r="F113" s="2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</row>
    <row r="114" ht="12.75">
      <c r="A114" s="2"/>
      <c r="B114" s="2"/>
      <c r="C114" s="2"/>
      <c r="D114" s="2"/>
      <c r="E114" s="2"/>
      <c r="F114" s="2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</row>
    <row r="115" ht="12.75">
      <c r="A115" s="2"/>
      <c r="B115" s="2"/>
      <c r="C115" s="2"/>
      <c r="D115" s="2"/>
      <c r="E115" s="2"/>
      <c r="F115" s="2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</row>
    <row r="116" ht="12.75">
      <c r="A116" s="2"/>
      <c r="B116" s="2"/>
      <c r="C116" s="2"/>
      <c r="D116" s="2"/>
      <c r="E116" s="2"/>
      <c r="F116" s="2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</row>
    <row r="117" ht="12.75">
      <c r="A117" s="2"/>
      <c r="B117" s="2"/>
      <c r="C117" s="2"/>
      <c r="D117" s="2"/>
      <c r="E117" s="2"/>
      <c r="F117" s="2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</row>
    <row r="118" ht="12.75">
      <c r="A118" s="2"/>
      <c r="B118" s="2"/>
      <c r="C118" s="2"/>
      <c r="D118" s="2"/>
      <c r="E118" s="2"/>
      <c r="F118" s="2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</row>
    <row r="119" ht="12.75">
      <c r="A119" s="2"/>
      <c r="B119" s="2"/>
      <c r="C119" s="2"/>
      <c r="D119" s="2"/>
      <c r="E119" s="2"/>
      <c r="F119" s="2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</row>
    <row r="120" ht="12.75">
      <c r="A120" s="2"/>
      <c r="B120" s="2"/>
      <c r="C120" s="2"/>
      <c r="D120" s="2"/>
      <c r="E120" s="2"/>
      <c r="F120" s="2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</row>
    <row r="121" ht="12.75">
      <c r="A121" s="2"/>
      <c r="B121" s="2"/>
      <c r="C121" s="2"/>
      <c r="D121" s="2"/>
      <c r="E121" s="2"/>
      <c r="F121" s="2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</row>
    <row r="122" ht="12.75">
      <c r="A122" s="2"/>
      <c r="B122" s="2"/>
      <c r="C122" s="2"/>
      <c r="D122" s="2"/>
      <c r="E122" s="2"/>
      <c r="F122" s="2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</row>
    <row r="123" ht="12.75">
      <c r="A123" s="2"/>
      <c r="B123" s="2"/>
      <c r="C123" s="2"/>
      <c r="D123" s="2"/>
      <c r="E123" s="2"/>
      <c r="F123" s="2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</row>
    <row r="124" ht="12.75">
      <c r="A124" s="2"/>
      <c r="B124" s="2"/>
      <c r="C124" s="2"/>
      <c r="D124" s="2"/>
      <c r="E124" s="2"/>
      <c r="F124" s="2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</row>
    <row r="125" ht="12.75">
      <c r="A125" s="2"/>
      <c r="B125" s="2"/>
      <c r="C125" s="2"/>
      <c r="D125" s="2"/>
      <c r="E125" s="2"/>
      <c r="F125" s="2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</row>
    <row r="126" ht="12.75">
      <c r="A126" s="2"/>
      <c r="B126" s="2"/>
      <c r="C126" s="2"/>
      <c r="D126" s="2"/>
      <c r="E126" s="2"/>
      <c r="F126" s="2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</row>
    <row r="127" ht="12.75">
      <c r="A127" s="2"/>
      <c r="B127" s="2"/>
      <c r="C127" s="2"/>
      <c r="D127" s="2"/>
      <c r="E127" s="2"/>
      <c r="F127" s="2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</row>
    <row r="128" ht="12.75">
      <c r="A128" s="2"/>
      <c r="B128" s="2"/>
      <c r="C128" s="2"/>
      <c r="D128" s="2"/>
      <c r="E128" s="2"/>
      <c r="F128" s="2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</row>
    <row r="129" ht="12.75">
      <c r="A129" s="2"/>
      <c r="B129" s="2"/>
      <c r="C129" s="2"/>
      <c r="D129" s="2"/>
      <c r="E129" s="2"/>
      <c r="F129" s="2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</row>
    <row r="130" ht="12.75">
      <c r="A130" s="2"/>
      <c r="B130" s="2"/>
      <c r="C130" s="2"/>
      <c r="D130" s="2"/>
      <c r="E130" s="2"/>
      <c r="F130" s="2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</row>
    <row r="131" ht="12.75">
      <c r="A131" s="2"/>
      <c r="B131" s="2"/>
      <c r="C131" s="2"/>
      <c r="D131" s="2"/>
      <c r="E131" s="2"/>
      <c r="F131" s="2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</row>
    <row r="132" ht="12.75">
      <c r="A132" s="2"/>
      <c r="B132" s="2"/>
      <c r="C132" s="2"/>
      <c r="D132" s="2"/>
      <c r="E132" s="2"/>
      <c r="F132" s="2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</row>
    <row r="133" ht="12.75">
      <c r="A133" s="2"/>
      <c r="B133" s="2"/>
      <c r="C133" s="2"/>
      <c r="D133" s="2"/>
      <c r="E133" s="2"/>
      <c r="F133" s="2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</row>
    <row r="134" ht="12.75">
      <c r="A134" s="2"/>
      <c r="B134" s="2"/>
      <c r="C134" s="2"/>
      <c r="D134" s="2"/>
      <c r="E134" s="2"/>
      <c r="F134" s="2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</row>
    <row r="135" ht="12.75">
      <c r="A135" s="2"/>
      <c r="B135" s="2"/>
      <c r="C135" s="2"/>
      <c r="D135" s="2"/>
      <c r="E135" s="2"/>
      <c r="F135" s="2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</row>
    <row r="136" ht="12.75">
      <c r="A136" s="2"/>
      <c r="B136" s="2"/>
      <c r="C136" s="2"/>
      <c r="D136" s="2"/>
      <c r="E136" s="2"/>
      <c r="F136" s="2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</row>
    <row r="137" ht="12.75">
      <c r="A137" s="2"/>
      <c r="B137" s="2"/>
      <c r="C137" s="2"/>
      <c r="D137" s="2"/>
      <c r="E137" s="2"/>
      <c r="F137" s="2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</row>
    <row r="138" ht="12.75">
      <c r="A138" s="2"/>
      <c r="B138" s="2"/>
      <c r="C138" s="2"/>
      <c r="D138" s="2"/>
      <c r="E138" s="2"/>
      <c r="F138" s="2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</row>
    <row r="139" ht="12.75">
      <c r="A139" s="2"/>
    </row>
  </sheetData>
  <mergeCells count="60">
    <mergeCell ref="CW1:CZ1"/>
    <mergeCell ref="CW2:CZ2"/>
    <mergeCell ref="CW3:CZ3"/>
    <mergeCell ref="A4:AU4"/>
    <mergeCell ref="CW4:CZ4"/>
    <mergeCell ref="A5:AU5"/>
    <mergeCell ref="A6:AU6"/>
    <mergeCell ref="A7:AU7"/>
    <mergeCell ref="A8:AU8"/>
    <mergeCell ref="A9:AU9"/>
    <mergeCell ref="A10:AU10"/>
    <mergeCell ref="BX10:CD10"/>
    <mergeCell ref="CE10:CK10"/>
    <mergeCell ref="J11:AL11"/>
    <mergeCell ref="A12:AU12"/>
    <mergeCell ref="A13:CJ13"/>
    <mergeCell ref="A14:A18"/>
    <mergeCell ref="B14:B18"/>
    <mergeCell ref="C14:C18"/>
    <mergeCell ref="D14:E16"/>
    <mergeCell ref="F14:S15"/>
    <mergeCell ref="T14:AU14"/>
    <mergeCell ref="AV14:CY14"/>
    <mergeCell ref="CZ14:CZ18"/>
    <mergeCell ref="T15:AG15"/>
    <mergeCell ref="AH15:AU15"/>
    <mergeCell ref="AV15:BI15"/>
    <mergeCell ref="BJ15:BW15"/>
    <mergeCell ref="BX15:CK15"/>
    <mergeCell ref="CL15:CY15"/>
    <mergeCell ref="F16:L16"/>
    <mergeCell ref="M16:S16"/>
    <mergeCell ref="T16:Z16"/>
    <mergeCell ref="AA16:AG16"/>
    <mergeCell ref="AH16:AN16"/>
    <mergeCell ref="AO16:AU16"/>
    <mergeCell ref="AV16:BB16"/>
    <mergeCell ref="BC16:BI16"/>
    <mergeCell ref="BJ16:BP16"/>
    <mergeCell ref="BQ16:BW16"/>
    <mergeCell ref="BX16:CD16"/>
    <mergeCell ref="CE16:CK16"/>
    <mergeCell ref="CL16:CR16"/>
    <mergeCell ref="CS16:CY16"/>
    <mergeCell ref="D17:D18"/>
    <mergeCell ref="E17:E18"/>
    <mergeCell ref="G17:L17"/>
    <mergeCell ref="N17:S17"/>
    <mergeCell ref="U17:Z17"/>
    <mergeCell ref="AB17:AG17"/>
    <mergeCell ref="AI17:AN17"/>
    <mergeCell ref="AP17:AU17"/>
    <mergeCell ref="AW17:BB17"/>
    <mergeCell ref="BD17:BI17"/>
    <mergeCell ref="BK17:BP17"/>
    <mergeCell ref="BR17:BW17"/>
    <mergeCell ref="BY17:CD17"/>
    <mergeCell ref="CF17:CK17"/>
    <mergeCell ref="CM17:CR17"/>
    <mergeCell ref="CT17:CY17"/>
  </mergeCells>
  <printOptions headings="0" gridLines="0"/>
  <pageMargins left="0.33000000000000002" right="0.75" top="0.19000000000000003" bottom="0.21000000000000002" header="0.17000000000000001" footer="0.17000000000000001"/>
  <pageSetup paperSize="8" scale="45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ГУП "УЭВ СО РАН"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kondratenko</dc:creator>
  <cp:revision>1</cp:revision>
  <dcterms:created xsi:type="dcterms:W3CDTF">2017-04-12T09:46:00Z</dcterms:created>
  <dcterms:modified xsi:type="dcterms:W3CDTF">2023-07-05T08:27:43Z</dcterms:modified>
  <cp:version>786432</cp:version>
</cp:coreProperties>
</file>