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2" sheetId="1" state="visible" r:id="rId1"/>
  </sheets>
  <definedNames>
    <definedName name="Par292" localSheetId="0">2!$E$18</definedName>
    <definedName name="Par307" localSheetId="0">2!$F$20</definedName>
    <definedName name="Par308" localSheetId="0">2!$G$20</definedName>
    <definedName name="Par309" localSheetId="0">2!$H$20</definedName>
    <definedName name="Par310" localSheetId="0">2!$I$20</definedName>
    <definedName name="Par311" localSheetId="0">2!$J$20</definedName>
    <definedName name="Par314" localSheetId="0">2!$M$20</definedName>
    <definedName name="Par548" localSheetId="0">2!$B$55</definedName>
    <definedName name="Par549" localSheetId="0">2!$B$56</definedName>
    <definedName name="Par550" localSheetId="0">2!$B$57</definedName>
    <definedName name="Par59" localSheetId="0">2!$B$18</definedName>
    <definedName name="Par60" localSheetId="0">2!$C$18</definedName>
    <definedName name="Par62" localSheetId="0">2!$D$19</definedName>
    <definedName name="Par63" localSheetId="0">2!$J$19</definedName>
    <definedName name="Par65" localSheetId="0">2!$P$19</definedName>
    <definedName name="Par66" localSheetId="0">2!$V$19</definedName>
    <definedName name="Par67" localSheetId="0">2!$AB$19</definedName>
    <definedName name="Par68" localSheetId="0">2!$AH$19</definedName>
    <definedName name="Par69" localSheetId="0">2!$BH$19</definedName>
  </definedNames>
  <calcPr/>
</workbook>
</file>

<file path=xl/sharedStrings.xml><?xml version="1.0" encoding="utf-8"?>
<sst xmlns="http://schemas.openxmlformats.org/spreadsheetml/2006/main" count="177" uniqueCount="177">
  <si>
    <t xml:space="preserve">Приложение 1</t>
  </si>
  <si>
    <t xml:space="preserve">к приказу МЖКХиЭ НСО</t>
  </si>
  <si>
    <t xml:space="preserve">от 28.06.2023 № 81-нпа</t>
  </si>
  <si>
    <t xml:space="preserve">Приложение N 2</t>
  </si>
  <si>
    <t xml:space="preserve"> Форма 2. План финансирования капитальных вложений  по инвестиционным проектам</t>
  </si>
  <si>
    <t xml:space="preserve">Инвестиционная программа </t>
  </si>
  <si>
    <t xml:space="preserve">Федерального государственного  унитарного предприятия  "Управление энергетики и водоснабжения"</t>
  </si>
  <si>
    <t xml:space="preserve"> полное наименование субъекта электроэнергетики</t>
  </si>
  <si>
    <t xml:space="preserve">Год раскрытия информации </t>
  </si>
  <si>
    <t>2023</t>
  </si>
  <si>
    <t xml:space="preserve">Утвержденные плановые значения показателей приведены в соответствии с</t>
  </si>
  <si>
    <t xml:space="preserve">приказ МЖКХиЭ НСО №134 от 12.07.2019 г. "Об утверждении инвестиционной программы ФГУП "УЭВ" "Развитие системы электроснабжения Советского района (Академгородок) г.Новосибирска на период 2020-2024 годы", приказ МЖКХиЭ НСО №121 от 06.07.2021 г. "Об утверждении корректировки Инвестиционной программы ФГУП "УЭВ" на 2021 год", приказ МЖКХиЭ НСО №234 от 09.12.2021 г. Об утверждении корректировки Инвестиционной программы ФГУП "УЭВ" на 2022 год", приказ МЖКХиЭ НСО №110 от 08.07.2022 г. "Об утверждении корректировки инвестиционной программы ФГУП "УЭВ" на 2022 год"</t>
  </si>
  <si>
    <t xml:space="preserve">реквизиты решения органа исполнительной власти, утвердившего инвестиционную программу</t>
  </si>
  <si>
    <t xml:space="preserve">Номер группы инвести-
ционных проектов</t>
  </si>
  <si>
    <t xml:space="preserve">Наименование инвестиционного проекта (группы инвестиционных проектов)</t>
  </si>
  <si>
    <t xml:space="preserve">Иденти-
фикатор инвести-
ционного проекта</t>
  </si>
  <si>
    <t xml:space="preserve">Текущая стадия реализации инвестиционного проекта</t>
  </si>
  <si>
    <t xml:space="preserve">Год начала реализации инвестиционного проекта</t>
  </si>
  <si>
    <t xml:space="preserve">Год окончания инвестиционного проекта</t>
  </si>
  <si>
    <t xml:space="preserve">Полная сметная стоимость инвестиционного проекта в соответствии с утвержденной проектной документацией</t>
  </si>
  <si>
    <t xml:space="preserve">Размер платы за технологическое присоединение (подключение), млн рублей</t>
  </si>
  <si>
    <t xml:space="preserve">Фактический объем
финанси-
рования на 2019 года , млн рублей 
(с НДС)</t>
  </si>
  <si>
    <t xml:space="preserve">Оценка полной стоимости инвестиционного проекта в соответствии с укрупненными нормативами цены типовых технологических решений капитального строительства объектов электроэнергетики</t>
  </si>
  <si>
    <t xml:space="preserve">Оценка полной стоимости инвестиционного проекта в прогнозных ценах соответствующих лет, млн рублей (с НДС)</t>
  </si>
  <si>
    <t xml:space="preserve">Остаток финансирования капитальных вложений в прогнозных ценах соответствующих лет, млн рублей (с НДС)</t>
  </si>
  <si>
    <t xml:space="preserve">Финансирование капитальных вложений  2019 года  в прогнозных ценах, млн рублей (с НДС)</t>
  </si>
  <si>
    <t xml:space="preserve">Финансирование капитальных вложений 2020  года  в прогнозных ценах, млн рублей (с НДС)</t>
  </si>
  <si>
    <t xml:space="preserve">Финансирование капитальных вложений 2021  года  в прогнозных ценах, млн рублей (с НДС)</t>
  </si>
  <si>
    <t xml:space="preserve">Финансирование капитальных вложений  2022 года в прогнозных ценах соответствующих лет, млн рублей (с НДС)</t>
  </si>
  <si>
    <t xml:space="preserve">Финансирование капитальных вложений  2023  года в  прогнозных ценах соответствующих лет, млн рублей (с НДС)</t>
  </si>
  <si>
    <t xml:space="preserve">Финансирование капитальных вложений 2024 года в прогнозных ценах соответствующих лет, млн рублей (с НДС)</t>
  </si>
  <si>
    <t xml:space="preserve">Финансирование капитальных вложений в прогнозных ценах соответствующих лет, млн рублей (с НДС)</t>
  </si>
  <si>
    <t xml:space="preserve">Краткое обоснование корректировки утвержденного плана</t>
  </si>
  <si>
    <t>План</t>
  </si>
  <si>
    <t xml:space="preserve">Предложение по корректировке утвержденного плана</t>
  </si>
  <si>
    <t xml:space="preserve">Факт </t>
  </si>
  <si>
    <t xml:space="preserve"> Утвержденный план  </t>
  </si>
  <si>
    <t xml:space="preserve">Факт 
</t>
  </si>
  <si>
    <t>Факт</t>
  </si>
  <si>
    <t xml:space="preserve">Итого за период реализации инвестиционной программы 
(план)</t>
  </si>
  <si>
    <t xml:space="preserve">Итого за период реализации инвестиционной программы 
(с учетом предложений по корректировке утвержденного плана)</t>
  </si>
  <si>
    <t xml:space="preserve">в базисном уровне цен, млн рублей (с НДС)</t>
  </si>
  <si>
    <t xml:space="preserve">в ценах, сложившихся ко времени составления сметной документации, млн рублей (с НДС)</t>
  </si>
  <si>
    <t xml:space="preserve">месяц и год составления сметной документации</t>
  </si>
  <si>
    <t xml:space="preserve">в текущих ценах, млн рублей (с НДС)</t>
  </si>
  <si>
    <t xml:space="preserve">в прогнозных ценах соответствующих лет, млн рублей (с НДС)</t>
  </si>
  <si>
    <t xml:space="preserve">План </t>
  </si>
  <si>
    <t xml:space="preserve">Предложение по корректировке утвержденного плана </t>
  </si>
  <si>
    <t xml:space="preserve">План 
на 01.01.2019года </t>
  </si>
  <si>
    <t xml:space="preserve">План 
на 01.01.2023года )</t>
  </si>
  <si>
    <t xml:space="preserve">Предложение по корректировке утвержденного плана на 01.01.2023 года </t>
  </si>
  <si>
    <t xml:space="preserve">Общий объем финансирования, в том числе за счет:</t>
  </si>
  <si>
    <t xml:space="preserve">федерального бюджета</t>
  </si>
  <si>
    <t xml:space="preserve">бюджетов субъектов Российской Федерации и муниципальных образований</t>
  </si>
  <si>
    <t xml:space="preserve">средств, полученных от оказания услуг, реализации товаров по регулируемым государством ценам (тарифам)</t>
  </si>
  <si>
    <t xml:space="preserve">иных источников финансирования</t>
  </si>
  <si>
    <t>16.1</t>
  </si>
  <si>
    <t>16.2</t>
  </si>
  <si>
    <t>16.3</t>
  </si>
  <si>
    <t>16.4</t>
  </si>
  <si>
    <t>32.1</t>
  </si>
  <si>
    <t>32.2</t>
  </si>
  <si>
    <t>32.3</t>
  </si>
  <si>
    <t>32.4</t>
  </si>
  <si>
    <t>32.5</t>
  </si>
  <si>
    <t>32.6</t>
  </si>
  <si>
    <t>32.7</t>
  </si>
  <si>
    <t>32.8</t>
  </si>
  <si>
    <t>32.9</t>
  </si>
  <si>
    <t>32.10</t>
  </si>
  <si>
    <t>32.11</t>
  </si>
  <si>
    <t>32.12</t>
  </si>
  <si>
    <t>32.13</t>
  </si>
  <si>
    <t>32.14</t>
  </si>
  <si>
    <t>32.15</t>
  </si>
  <si>
    <t>32.16</t>
  </si>
  <si>
    <t>32.17</t>
  </si>
  <si>
    <t>32.18</t>
  </si>
  <si>
    <t>32.19</t>
  </si>
  <si>
    <t>32.20</t>
  </si>
  <si>
    <t>32.21</t>
  </si>
  <si>
    <t>32.22</t>
  </si>
  <si>
    <t>32.23</t>
  </si>
  <si>
    <t>32.24</t>
  </si>
  <si>
    <t>32.25</t>
  </si>
  <si>
    <t>32.26</t>
  </si>
  <si>
    <t>32.27</t>
  </si>
  <si>
    <t>32.28</t>
  </si>
  <si>
    <t>32.29</t>
  </si>
  <si>
    <t>32.30</t>
  </si>
  <si>
    <t>32.31</t>
  </si>
  <si>
    <t>32.32</t>
  </si>
  <si>
    <t>32.33</t>
  </si>
  <si>
    <t>32.34</t>
  </si>
  <si>
    <t>32.35</t>
  </si>
  <si>
    <t>32.36</t>
  </si>
  <si>
    <t>32.37</t>
  </si>
  <si>
    <t>32.38</t>
  </si>
  <si>
    <t>32.39</t>
  </si>
  <si>
    <t>32.40</t>
  </si>
  <si>
    <t>32.41</t>
  </si>
  <si>
    <t>32.42</t>
  </si>
  <si>
    <t>32.43</t>
  </si>
  <si>
    <t>32.44</t>
  </si>
  <si>
    <t>32.45</t>
  </si>
  <si>
    <t>32.46</t>
  </si>
  <si>
    <t>32.47</t>
  </si>
  <si>
    <t>32.48</t>
  </si>
  <si>
    <t>32.49</t>
  </si>
  <si>
    <t>32.50</t>
  </si>
  <si>
    <t>0</t>
  </si>
  <si>
    <t xml:space="preserve">ВСЕГО по инвестиционной программе, в том числе:</t>
  </si>
  <si>
    <t>Г</t>
  </si>
  <si>
    <t>нд</t>
  </si>
  <si>
    <t>0.2</t>
  </si>
  <si>
    <t xml:space="preserve">Реконструкция, модернизация, техническое перевооружение, всего</t>
  </si>
  <si>
    <t>1</t>
  </si>
  <si>
    <t xml:space="preserve">Новосибирская область</t>
  </si>
  <si>
    <t>1.2.</t>
  </si>
  <si>
    <t xml:space="preserve">Реконструкция, модернизация, техническое перевооружение всего, в том числе:</t>
  </si>
  <si>
    <t>1.2.1</t>
  </si>
  <si>
    <t xml:space="preserve"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</si>
  <si>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1.2.1.1</t>
  </si>
  <si>
    <t xml:space="preserve">Реконструкция трансформаторных и иных подстанций, всего, в том числе:</t>
  </si>
  <si>
    <t xml:space="preserve">Реконструкция оборудования ПС "Научная" - замена токоограничивающих реакторов (5 шт.)</t>
  </si>
  <si>
    <t>J_2.3.6.1ПН</t>
  </si>
  <si>
    <t>П</t>
  </si>
  <si>
    <t xml:space="preserve">Реконструкция оборудования ПС "Научная" - замена разрядников РВС-110 кВ на полимерные (4 компл.)</t>
  </si>
  <si>
    <t>J_2.3.6.2ПН</t>
  </si>
  <si>
    <t xml:space="preserve">Реконструкция оборудования ПС "Научная" - замена опорно-стержневых форфоровых изоляторов 110 кВ на полимерные (8 компл.)</t>
  </si>
  <si>
    <t>J_2.3.6.3ПН</t>
  </si>
  <si>
    <t xml:space="preserve">Реконструкция оборудования ПС "Научная" - замена масляных выключателей 110 кВ на элегазовые (3 шт.)</t>
  </si>
  <si>
    <t>J_2.3.6.4ПН</t>
  </si>
  <si>
    <t xml:space="preserve">Реконструкция оборудования ПС "Шлюзовая" - замена ячеек ЗРУ-10 кВ.</t>
  </si>
  <si>
    <t>J_2.3.6ПШ</t>
  </si>
  <si>
    <t xml:space="preserve">Реконструкция распределительных пунктов 10 кВ (замена МВ на ВВ)</t>
  </si>
  <si>
    <t>J_2.3.8</t>
  </si>
  <si>
    <t>1.2.2</t>
  </si>
  <si>
    <t xml:space="preserve">Реконструкция, модернизация, техническое перевооружение линий электропередачи, всего, в том числе:</t>
  </si>
  <si>
    <t>1.2.2.1</t>
  </si>
  <si>
    <t xml:space="preserve">Реконструкция линий электропередачи, всего, в том числе:</t>
  </si>
  <si>
    <t xml:space="preserve">Реконструкция кабельных линий  10 кВ   от ПС "Научная" </t>
  </si>
  <si>
    <t>J_2.3.5ПН</t>
  </si>
  <si>
    <t>1З,2П</t>
  </si>
  <si>
    <t xml:space="preserve">Реконструкция кабельных линий  10 кВ  от ПС "Сосновка"  </t>
  </si>
  <si>
    <t>J_2.3.5ПС</t>
  </si>
  <si>
    <t>1.2.3</t>
  </si>
  <si>
    <t xml:space="preserve">Развитие и модернизация учета электрической энергии (мощности), всего, в том числе:</t>
  </si>
  <si>
    <t>1.2.3.1</t>
  </si>
  <si>
    <t xml:space="preserve">Установка приборов учета, класс напряжения 0,22 (0,4) кВ, всего, в том числе:</t>
  </si>
  <si>
    <t xml:space="preserve">Установка приборов учета потребителям в сетях 0,4 кВ ФГУП "УЭВ"</t>
  </si>
  <si>
    <t>J_2.УЧЕТ.НВ</t>
  </si>
  <si>
    <t>1.2.3.2</t>
  </si>
  <si>
    <t xml:space="preserve">Установка приборов учета, класс напряжения 6 (10) кВ, всего, в том числе:</t>
  </si>
  <si>
    <t xml:space="preserve">Установка приборов учета потребителям в сетях 10 кВ ФГУП "УЭВ"</t>
  </si>
  <si>
    <t>J_УЧЕТ.ВВ</t>
  </si>
  <si>
    <t>1.2.3.5</t>
  </si>
  <si>
    <t xml:space="preserve">Включение приборов учета в систему сбора и передачи данных, класс напряжения 0,22 (0,4) кВ, всего, в том числе:</t>
  </si>
  <si>
    <t xml:space="preserve">Включение приборов учета потребителей 0,4 кВ в систему сбора и передачи данных</t>
  </si>
  <si>
    <t>J_2.МОДЕМ.НВ</t>
  </si>
  <si>
    <t>1.2.3.6</t>
  </si>
  <si>
    <t xml:space="preserve">Включение приборов учета в систему сбора и передачи данных, класс напряжения 6 (10) кВ, всего, в том числе:</t>
  </si>
  <si>
    <t xml:space="preserve">Включение приборов учета потребителей 10 кВ в систему сбора и передачу данных</t>
  </si>
  <si>
    <t>J_2.МОДЕМ.ВВ</t>
  </si>
  <si>
    <t>1.2.4</t>
  </si>
  <si>
    <t xml:space="preserve">Реконструкция, модернизация, техническое перевооружение прочих объектов основных средств, всего, в том числе:</t>
  </si>
  <si>
    <t>1.2.4.1</t>
  </si>
  <si>
    <t xml:space="preserve">Реконструкция прочих объектов основных средств, всего, в том числе:</t>
  </si>
  <si>
    <t xml:space="preserve">Реконструкция СОТИАССО(система обмена технологической информации с автоматизированной системой Системного оператора ) ПС "Научная"</t>
  </si>
  <si>
    <t>J_2.СОТИАССО.ПН</t>
  </si>
  <si>
    <t xml:space="preserve">Реконструкция СОТИАССО(система обмена технологической информации с автоматизированной системой Системного оператора ) ПС "Шлюзовая"</t>
  </si>
  <si>
    <t>J_2.СОТИАССО.ПШ</t>
  </si>
  <si>
    <t xml:space="preserve">Реконструкция системы диспетчеризации распределительных пунктов 10 кВ</t>
  </si>
  <si>
    <t>J_2.ТМ.РП</t>
  </si>
  <si>
    <r>
      <t>2)</t>
    </r>
    <r>
      <rPr>
        <sz val="7"/>
        <rFont val="Times New Roman"/>
      </rPr>
      <t xml:space="preserve"> Вместо слов "План (Утвержденный план)" указывается слово "План", если на год, в отношении которого заполняется столбец, отсутствует утвержденная инвестиционная программа сетевой организации, либо в противном случае - слова "Утвержденный план".</t>
    </r>
  </si>
  <si>
    <r>
      <t>3)</t>
    </r>
    <r>
      <rPr>
        <sz val="7"/>
        <rFont val="Times New Roman"/>
      </rPr>
      <t xml:space="preserve"> Словосочетания вида "год N", "год (N-1)", "год (N+1)" в различных падежах заменяются указанием года (четыре цифры и слово "год" в соответствующем падеже), который определяется как первый год реализации инвестиционной программы (проекта инвестиционной программы и (или) изменений, вносимых в утвержденную инвестиционную программу) плюс или минус количество лет, равных числу указанному в словосочетании соответственно после знака "+" или "-".</t>
    </r>
  </si>
  <si>
    <r>
      <t>4)</t>
    </r>
    <r>
      <rPr>
        <sz val="7"/>
        <rFont val="Times New Roman"/>
      </rPr>
      <t xml:space="preserve"> "год X" заменяется указанием года (четыре цифры и слово "год" в соответствующем падеже), который определяется как год, в котором сетевой организацией раскрывается информация об инвестиционной программе (о проекте инвестиционной программы и (или) изменений, вносимых в инвестиционную программу).</t>
    </r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</si>
</sst>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6">
    <numFmt numFmtId="160" formatCode="_-* #,##0.00&quot;р.&quot;_-;\-* #,##0.00&quot;р.&quot;_-;_-* &quot;-&quot;??&quot;р.&quot;_-;_-@_-"/>
    <numFmt numFmtId="161" formatCode="_-* #,##0&quot;р.&quot;_-;\-* #,##0&quot;р.&quot;_-;_-* &quot;-&quot;&quot;р.&quot;_-;_-@_-"/>
    <numFmt numFmtId="162" formatCode="_-* #,##0.00_р_._-;\-* #,##0.00_р_._-;_-* &quot;-&quot;??_р_._-;_-@_-"/>
    <numFmt numFmtId="163" formatCode="_-* #,##0_р_._-;\-* #,##0_р_._-;_-* &quot;-&quot;_р_._-;_-@_-"/>
    <numFmt numFmtId="164" formatCode="0.000"/>
    <numFmt numFmtId="165" formatCode="#,##0.000"/>
  </numFmts>
  <fonts count="28">
    <font>
      <sz val="10.000000"/>
      <color theme="1"/>
      <name val="Times New Roman"/>
    </font>
    <font>
      <sz val="11.000000"/>
      <color theme="1" tint="0"/>
      <name val="Calibri"/>
      <scheme val="minor"/>
    </font>
    <font>
      <sz val="11.000000"/>
      <color theme="0" tint="0"/>
      <name val="Calibri"/>
      <scheme val="minor"/>
    </font>
    <font>
      <sz val="10.000000"/>
      <name val="Arial Cy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b/>
      <sz val="15.000000"/>
      <color theme="3" tint="0"/>
      <name val="Calibri"/>
      <scheme val="minor"/>
    </font>
    <font>
      <b/>
      <sz val="13.000000"/>
      <color theme="3" tint="0"/>
      <name val="Calibri"/>
      <scheme val="minor"/>
    </font>
    <font>
      <b/>
      <sz val="11.000000"/>
      <color theme="3" tint="0"/>
      <name val="Calibri"/>
      <scheme val="minor"/>
    </font>
    <font>
      <b/>
      <sz val="11.000000"/>
      <color theme="1" tint="0"/>
      <name val="Calibri"/>
      <scheme val="minor"/>
    </font>
    <font>
      <b/>
      <sz val="11.000000"/>
      <color theme="0" tint="0"/>
      <name val="Calibri"/>
      <scheme val="minor"/>
    </font>
    <font>
      <b/>
      <sz val="18.000000"/>
      <color theme="3" tint="0"/>
      <name val="Cambria"/>
      <scheme val="major"/>
    </font>
    <font>
      <sz val="11.000000"/>
      <color rgb="FF9C6500"/>
      <name val="Calibri"/>
      <scheme val="minor"/>
    </font>
    <font>
      <sz val="12.000000"/>
      <name val="Times New Roman"/>
    </font>
    <font>
      <sz val="11.000000"/>
      <color rgb="FF9C0006"/>
      <name val="Calibri"/>
      <scheme val="minor"/>
    </font>
    <font>
      <i/>
      <sz val="11.000000"/>
      <color rgb="FF7F7F7F"/>
      <name val="Calibri"/>
      <scheme val="minor"/>
    </font>
    <font>
      <sz val="10.000000"/>
      <name val="Times New Roman"/>
    </font>
    <font>
      <sz val="11.000000"/>
      <color rgb="FFFA7D00"/>
      <name val="Calibri"/>
      <scheme val="minor"/>
    </font>
    <font>
      <sz val="11.000000"/>
      <color indexed="2"/>
      <name val="Calibri"/>
      <scheme val="minor"/>
    </font>
    <font>
      <sz val="11.000000"/>
      <color rgb="FF006100"/>
      <name val="Calibri"/>
      <scheme val="minor"/>
    </font>
    <font>
      <sz val="7.000000"/>
      <name val="Times New Roman"/>
    </font>
    <font>
      <b/>
      <sz val="10.000000"/>
      <name val="Times New Roman"/>
    </font>
    <font>
      <sz val="8.000000"/>
      <name val="Times New Roman"/>
    </font>
    <font>
      <sz val="10.000000"/>
      <color indexed="64"/>
      <name val="Times New Roman"/>
    </font>
    <font>
      <b/>
      <sz val="8.000000"/>
      <name val="Times New Roman"/>
    </font>
    <font>
      <b/>
      <sz val="7.000000"/>
      <name val="Times New Roman"/>
    </font>
    <font>
      <vertAlign val="superscript"/>
      <sz val="7.000000"/>
      <name val="Times New Roman"/>
    </font>
  </fonts>
  <fills count="33">
    <fill>
      <patternFill patternType="none"/>
    </fill>
    <fill>
      <patternFill patternType="gray125"/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C6EFCE"/>
        <bgColor indexed="65"/>
      </patternFill>
    </fill>
  </fills>
  <borders count="2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"/>
      </bottom>
      <diagonal/>
    </border>
    <border>
      <left/>
      <right/>
      <top/>
      <bottom style="thick">
        <color theme="4" tint="0.49998500000000001"/>
      </bottom>
      <diagonal/>
    </border>
    <border>
      <left/>
      <right/>
      <top/>
      <bottom style="medium">
        <color theme="4" tint="0.399976"/>
      </bottom>
      <diagonal/>
    </border>
    <border>
      <left/>
      <right/>
      <top style="thin">
        <color theme="4" tint="0"/>
      </top>
      <bottom style="double">
        <color theme="4" tint="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2">
    <xf fontId="0" fillId="0" borderId="0" numFmtId="0" applyNumberFormat="1" applyFont="1" applyFill="1" applyBorder="1"/>
    <xf fontId="1" fillId="2" borderId="0" numFmtId="0" applyNumberFormat="1" applyFont="1" applyFill="1" applyBorder="1"/>
    <xf fontId="1" fillId="3" borderId="0" numFmtId="0" applyNumberFormat="1" applyFont="1" applyFill="1" applyBorder="1"/>
    <xf fontId="1" fillId="4" borderId="0" numFmtId="0" applyNumberFormat="1" applyFont="1" applyFill="1" applyBorder="1"/>
    <xf fontId="1" fillId="5" borderId="0" numFmtId="0" applyNumberFormat="1" applyFont="1" applyFill="1" applyBorder="1"/>
    <xf fontId="1" fillId="6" borderId="0" numFmtId="0" applyNumberFormat="1" applyFont="1" applyFill="1" applyBorder="1"/>
    <xf fontId="1" fillId="7" borderId="0" numFmtId="0" applyNumberFormat="1" applyFont="1" applyFill="1" applyBorder="1"/>
    <xf fontId="1" fillId="8" borderId="0" numFmtId="0" applyNumberFormat="1" applyFont="1" applyFill="1" applyBorder="1"/>
    <xf fontId="1" fillId="9" borderId="0" numFmtId="0" applyNumberFormat="1" applyFont="1" applyFill="1" applyBorder="1"/>
    <xf fontId="1" fillId="10" borderId="0" numFmtId="0" applyNumberFormat="1" applyFont="1" applyFill="1" applyBorder="1"/>
    <xf fontId="1" fillId="11" borderId="0" numFmtId="0" applyNumberFormat="1" applyFont="1" applyFill="1" applyBorder="1"/>
    <xf fontId="1" fillId="12" borderId="0" numFmtId="0" applyNumberFormat="1" applyFont="1" applyFill="1" applyBorder="1"/>
    <xf fontId="1" fillId="13" borderId="0" numFmtId="0" applyNumberFormat="1" applyFont="1" applyFill="1" applyBorder="1"/>
    <xf fontId="2" fillId="14" borderId="0" numFmtId="0" applyNumberFormat="1" applyFont="1" applyFill="1" applyBorder="1"/>
    <xf fontId="2" fillId="15" borderId="0" numFmtId="0" applyNumberFormat="1" applyFont="1" applyFill="1" applyBorder="1"/>
    <xf fontId="2" fillId="16" borderId="0" numFmtId="0" applyNumberFormat="1" applyFont="1" applyFill="1" applyBorder="1"/>
    <xf fontId="2" fillId="17" borderId="0" numFmtId="0" applyNumberFormat="1" applyFont="1" applyFill="1" applyBorder="1"/>
    <xf fontId="2" fillId="18" borderId="0" numFmtId="0" applyNumberFormat="1" applyFont="1" applyFill="1" applyBorder="1"/>
    <xf fontId="2" fillId="19" borderId="0" numFmtId="0" applyNumberFormat="1" applyFont="1" applyFill="1" applyBorder="1"/>
    <xf fontId="3" fillId="0" borderId="0" numFmtId="0" applyNumberFormat="1" applyFont="1" applyFill="1" applyBorder="1"/>
    <xf fontId="2" fillId="20" borderId="0" numFmtId="0" applyNumberFormat="1" applyFont="1" applyFill="1" applyBorder="1"/>
    <xf fontId="2" fillId="21" borderId="0" numFmtId="0" applyNumberFormat="1" applyFont="1" applyFill="1" applyBorder="1"/>
    <xf fontId="2" fillId="22" borderId="0" numFmtId="0" applyNumberFormat="1" applyFont="1" applyFill="1" applyBorder="1"/>
    <xf fontId="2" fillId="23" borderId="0" numFmtId="0" applyNumberFormat="1" applyFont="1" applyFill="1" applyBorder="1"/>
    <xf fontId="2" fillId="24" borderId="0" numFmtId="0" applyNumberFormat="1" applyFont="1" applyFill="1" applyBorder="1"/>
    <xf fontId="2" fillId="25" borderId="0" numFmtId="0" applyNumberFormat="1" applyFont="1" applyFill="1" applyBorder="1"/>
    <xf fontId="4" fillId="26" borderId="1" numFmtId="0" applyNumberFormat="1" applyFont="1" applyFill="1" applyBorder="1"/>
    <xf fontId="5" fillId="27" borderId="2" numFmtId="0" applyNumberFormat="1" applyFont="1" applyFill="1" applyBorder="1"/>
    <xf fontId="6" fillId="27" borderId="1" numFmtId="0" applyNumberFormat="1" applyFont="1" applyFill="1" applyBorder="1"/>
    <xf fontId="0" fillId="0" borderId="0" numFmtId="160" applyNumberFormat="1" applyFont="1" applyFill="1" applyBorder="1"/>
    <xf fontId="0" fillId="0" borderId="0" numFmtId="161" applyNumberFormat="1" applyFont="1" applyFill="1" applyBorder="1"/>
    <xf fontId="7" fillId="0" borderId="3" numFmtId="0" applyNumberFormat="1" applyFont="1" applyFill="1" applyBorder="1"/>
    <xf fontId="8" fillId="0" borderId="4" numFmtId="0" applyNumberFormat="1" applyFont="1" applyFill="1" applyBorder="1"/>
    <xf fontId="9" fillId="0" borderId="5" numFmtId="0" applyNumberFormat="1" applyFont="1" applyFill="1" applyBorder="1"/>
    <xf fontId="9" fillId="0" borderId="0" numFmtId="0" applyNumberFormat="1" applyFont="1" applyFill="1" applyBorder="1"/>
    <xf fontId="10" fillId="0" borderId="6" numFmtId="0" applyNumberFormat="1" applyFont="1" applyFill="1" applyBorder="1"/>
    <xf fontId="11" fillId="28" borderId="7" numFmtId="0" applyNumberFormat="1" applyFont="1" applyFill="1" applyBorder="1"/>
    <xf fontId="12" fillId="0" borderId="0" numFmtId="0" applyNumberFormat="1" applyFont="1" applyFill="1" applyBorder="1"/>
    <xf fontId="13" fillId="29" borderId="0" numFmtId="0" applyNumberFormat="1" applyFont="1" applyFill="1" applyBorder="1"/>
    <xf fontId="3" fillId="0" borderId="0" numFmtId="0" applyNumberFormat="1" applyFont="1" applyFill="1" applyBorder="1"/>
    <xf fontId="14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5" fillId="30" borderId="0" numFmtId="0" applyNumberFormat="1" applyFont="1" applyFill="1" applyBorder="1"/>
    <xf fontId="16" fillId="0" borderId="0" numFmtId="0" applyNumberFormat="1" applyFont="1" applyFill="1" applyBorder="1"/>
    <xf fontId="17" fillId="31" borderId="8" numFmtId="0" applyNumberFormat="1" applyFont="1" applyFill="1" applyBorder="1"/>
    <xf fontId="0" fillId="0" borderId="0" numFmtId="9" applyNumberFormat="1" applyFont="1" applyFill="1" applyBorder="1"/>
    <xf fontId="18" fillId="0" borderId="9" numFmtId="0" applyNumberFormat="1" applyFont="1" applyFill="1" applyBorder="1"/>
    <xf fontId="19" fillId="0" borderId="0" numFmtId="0" applyNumberFormat="1" applyFont="1" applyFill="1" applyBorder="1"/>
    <xf fontId="0" fillId="0" borderId="0" numFmtId="162" applyNumberFormat="1" applyFont="1" applyFill="1" applyBorder="1"/>
    <xf fontId="0" fillId="0" borderId="0" numFmtId="163" applyNumberFormat="1" applyFont="1" applyFill="1" applyBorder="1"/>
    <xf fontId="20" fillId="32" borderId="0" numFmtId="0" applyNumberFormat="1" applyFont="1" applyFill="1" applyBorder="1"/>
  </cellStyleXfs>
  <cellXfs count="125">
    <xf fontId="0" fillId="0" borderId="0" numFmtId="0" xfId="0"/>
    <xf fontId="0" fillId="0" borderId="0" numFmtId="49" xfId="0" applyNumberFormat="1"/>
    <xf fontId="0" fillId="0" borderId="0" numFmtId="49" xfId="0" applyNumberFormat="1"/>
    <xf fontId="21" fillId="0" borderId="0" numFmtId="49" xfId="0" applyNumberFormat="1" applyFont="1" applyAlignment="1">
      <alignment vertical="top"/>
    </xf>
    <xf fontId="21" fillId="0" borderId="10" numFmtId="49" xfId="0" applyNumberFormat="1" applyFont="1" applyBorder="1" applyAlignment="1">
      <alignment horizontal="right" vertical="top"/>
    </xf>
    <xf fontId="21" fillId="0" borderId="11" numFmtId="49" xfId="0" applyNumberFormat="1" applyFont="1" applyBorder="1" applyAlignment="1">
      <alignment horizontal="right" vertical="top"/>
    </xf>
    <xf fontId="21" fillId="0" borderId="12" numFmtId="49" xfId="0" applyNumberFormat="1" applyFont="1" applyBorder="1" applyAlignment="1">
      <alignment horizontal="right" vertical="top"/>
    </xf>
    <xf fontId="21" fillId="0" borderId="13" numFmtId="49" xfId="0" applyNumberFormat="1" applyFont="1" applyBorder="1" applyAlignment="1">
      <alignment horizontal="right" vertical="top"/>
    </xf>
    <xf fontId="21" fillId="0" borderId="0" numFmtId="49" xfId="0" applyNumberFormat="1" applyFont="1" applyAlignment="1">
      <alignment horizontal="right" vertical="top"/>
    </xf>
    <xf fontId="21" fillId="0" borderId="10" numFmtId="49" xfId="0" applyNumberFormat="1" applyFont="1" applyBorder="1" applyAlignment="1">
      <alignment horizontal="right" vertical="top" wrapText="1"/>
    </xf>
    <xf fontId="21" fillId="0" borderId="11" numFmtId="49" xfId="0" applyNumberFormat="1" applyFont="1" applyBorder="1" applyAlignment="1">
      <alignment horizontal="right" vertical="top" wrapText="1"/>
    </xf>
    <xf fontId="21" fillId="0" borderId="12" numFmtId="49" xfId="0" applyNumberFormat="1" applyFont="1" applyBorder="1" applyAlignment="1">
      <alignment horizontal="right" vertical="top" wrapText="1"/>
    </xf>
    <xf fontId="21" fillId="0" borderId="13" numFmtId="49" xfId="0" applyNumberFormat="1" applyFont="1" applyBorder="1" applyAlignment="1">
      <alignment horizontal="right" vertical="top" wrapText="1"/>
    </xf>
    <xf fontId="21" fillId="0" borderId="0" numFmtId="49" xfId="0" applyNumberFormat="1" applyFont="1" applyAlignment="1">
      <alignment horizontal="right" vertical="top" wrapText="1"/>
    </xf>
    <xf fontId="0" fillId="0" borderId="10" numFmtId="49" xfId="0" applyNumberFormat="1" applyBorder="1"/>
    <xf fontId="0" fillId="0" borderId="11" numFmtId="49" xfId="0" applyNumberFormat="1" applyBorder="1"/>
    <xf fontId="0" fillId="0" borderId="12" numFmtId="49" xfId="0" applyNumberFormat="1" applyBorder="1"/>
    <xf fontId="0" fillId="0" borderId="13" numFmtId="49" xfId="0" applyNumberFormat="1" applyBorder="1"/>
    <xf fontId="22" fillId="0" borderId="10" numFmtId="49" xfId="0" applyNumberFormat="1" applyFont="1" applyBorder="1" applyAlignment="1">
      <alignment horizontal="center"/>
    </xf>
    <xf fontId="22" fillId="0" borderId="11" numFmtId="49" xfId="0" applyNumberFormat="1" applyFont="1" applyBorder="1" applyAlignment="1">
      <alignment horizontal="center"/>
    </xf>
    <xf fontId="22" fillId="0" borderId="12" numFmtId="49" xfId="0" applyNumberFormat="1" applyFont="1" applyBorder="1" applyAlignment="1">
      <alignment horizontal="center"/>
    </xf>
    <xf fontId="22" fillId="0" borderId="13" numFmtId="49" xfId="0" applyNumberFormat="1" applyFont="1" applyBorder="1" applyAlignment="1">
      <alignment horizontal="center"/>
    </xf>
    <xf fontId="22" fillId="0" borderId="0" numFmtId="49" xfId="0" applyNumberFormat="1" applyFont="1" applyAlignment="1">
      <alignment horizontal="center"/>
    </xf>
    <xf fontId="17" fillId="0" borderId="0" numFmtId="49" xfId="0" applyNumberFormat="1" applyFont="1"/>
    <xf fontId="17" fillId="0" borderId="10" numFmtId="49" xfId="0" applyNumberFormat="1" applyFont="1" applyBorder="1" applyAlignment="1">
      <alignment horizontal="right"/>
    </xf>
    <xf fontId="17" fillId="0" borderId="11" numFmtId="49" xfId="0" applyNumberFormat="1" applyFont="1" applyBorder="1" applyAlignment="1">
      <alignment horizontal="right"/>
    </xf>
    <xf fontId="17" fillId="0" borderId="12" numFmtId="49" xfId="0" applyNumberFormat="1" applyFont="1" applyBorder="1" applyAlignment="1">
      <alignment horizontal="right"/>
    </xf>
    <xf fontId="17" fillId="0" borderId="10" numFmtId="49" xfId="0" applyNumberFormat="1" applyFont="1" applyBorder="1" applyAlignment="1">
      <alignment horizontal="center" wrapText="1"/>
    </xf>
    <xf fontId="17" fillId="0" borderId="11" numFmtId="49" xfId="0" applyNumberFormat="1" applyFont="1" applyBorder="1" applyAlignment="1">
      <alignment horizontal="center" wrapText="1"/>
    </xf>
    <xf fontId="17" fillId="0" borderId="12" numFmtId="49" xfId="0" applyNumberFormat="1" applyFont="1" applyBorder="1" applyAlignment="1">
      <alignment horizontal="center" wrapText="1"/>
    </xf>
    <xf fontId="17" fillId="0" borderId="10" numFmtId="49" xfId="0" applyNumberFormat="1" applyFont="1" applyBorder="1" applyAlignment="1">
      <alignment horizontal="center"/>
    </xf>
    <xf fontId="17" fillId="0" borderId="11" numFmtId="49" xfId="0" applyNumberFormat="1" applyFont="1" applyBorder="1" applyAlignment="1">
      <alignment horizontal="center"/>
    </xf>
    <xf fontId="17" fillId="0" borderId="12" numFmtId="49" xfId="0" applyNumberFormat="1" applyFont="1" applyBorder="1" applyAlignment="1">
      <alignment horizontal="center"/>
    </xf>
    <xf fontId="17" fillId="0" borderId="13" numFmtId="49" xfId="0" applyNumberFormat="1" applyFont="1" applyBorder="1" applyAlignment="1">
      <alignment horizontal="center"/>
    </xf>
    <xf fontId="17" fillId="0" borderId="0" numFmtId="49" xfId="0" applyNumberFormat="1" applyFont="1" applyAlignment="1">
      <alignment horizontal="center"/>
    </xf>
    <xf fontId="23" fillId="0" borderId="10" numFmtId="49" xfId="0" applyNumberFormat="1" applyFont="1" applyBorder="1" applyAlignment="1">
      <alignment horizontal="center" vertical="top"/>
    </xf>
    <xf fontId="23" fillId="0" borderId="11" numFmtId="49" xfId="0" applyNumberFormat="1" applyFont="1" applyBorder="1" applyAlignment="1">
      <alignment horizontal="center" vertical="top"/>
    </xf>
    <xf fontId="23" fillId="0" borderId="12" numFmtId="49" xfId="0" applyNumberFormat="1" applyFont="1" applyBorder="1" applyAlignment="1">
      <alignment horizontal="center" vertical="top"/>
    </xf>
    <xf fontId="23" fillId="0" borderId="13" numFmtId="49" xfId="0" applyNumberFormat="1" applyFont="1" applyBorder="1" applyAlignment="1">
      <alignment horizontal="center" vertical="top"/>
    </xf>
    <xf fontId="23" fillId="0" borderId="0" numFmtId="49" xfId="0" applyNumberFormat="1" applyFont="1" applyAlignment="1">
      <alignment horizontal="center" vertical="top"/>
    </xf>
    <xf fontId="17" fillId="0" borderId="10" numFmtId="49" xfId="0" applyNumberFormat="1" applyFont="1" applyBorder="1"/>
    <xf fontId="17" fillId="0" borderId="11" numFmtId="49" xfId="0" applyNumberFormat="1" applyFont="1" applyBorder="1"/>
    <xf fontId="17" fillId="0" borderId="12" numFmtId="49" xfId="0" applyNumberFormat="1" applyFont="1" applyBorder="1"/>
    <xf fontId="0" fillId="0" borderId="13" numFmtId="0" xfId="0" applyBorder="1"/>
    <xf fontId="0" fillId="0" borderId="0" numFmtId="0" xfId="0"/>
    <xf fontId="0" fillId="0" borderId="10" numFmtId="49" xfId="0" applyNumberFormat="1" applyBorder="1" applyAlignment="1">
      <alignment horizontal="right"/>
    </xf>
    <xf fontId="0" fillId="0" borderId="11" numFmtId="49" xfId="0" applyNumberFormat="1" applyBorder="1" applyAlignment="1">
      <alignment horizontal="right"/>
    </xf>
    <xf fontId="0" fillId="0" borderId="12" numFmtId="49" xfId="0" applyNumberFormat="1" applyBorder="1" applyAlignment="1">
      <alignment horizontal="right"/>
    </xf>
    <xf fontId="17" fillId="0" borderId="14" numFmtId="2" xfId="0" applyNumberFormat="1" applyFont="1" applyBorder="1" applyAlignment="1">
      <alignment horizontal="left" vertical="center" wrapText="1"/>
    </xf>
    <xf fontId="17" fillId="0" borderId="0" numFmtId="2" xfId="0" applyNumberFormat="1" applyFont="1" applyAlignment="1">
      <alignment horizontal="left" vertical="center" wrapText="1"/>
    </xf>
    <xf fontId="0" fillId="0" borderId="0" numFmtId="49" xfId="0" applyNumberFormat="1" applyAlignment="1">
      <alignment horizontal="center"/>
    </xf>
    <xf fontId="0" fillId="0" borderId="15" numFmtId="49" xfId="0" applyNumberFormat="1" applyBorder="1"/>
    <xf fontId="21" fillId="0" borderId="16" numFmtId="49" xfId="0" applyNumberFormat="1" applyFont="1" applyBorder="1" applyAlignment="1">
      <alignment horizontal="center" textRotation="90" wrapText="1"/>
    </xf>
    <xf fontId="21" fillId="0" borderId="16" numFmtId="49" xfId="0" applyNumberFormat="1" applyFont="1" applyBorder="1" applyAlignment="1">
      <alignment horizontal="center" vertical="top" wrapText="1"/>
    </xf>
    <xf fontId="21" fillId="0" borderId="17" numFmtId="49" xfId="0" applyNumberFormat="1" applyFont="1" applyBorder="1" applyAlignment="1">
      <alignment horizontal="center" vertical="center" wrapText="1"/>
    </xf>
    <xf fontId="21" fillId="0" borderId="18" numFmtId="49" xfId="0" applyNumberFormat="1" applyFont="1" applyBorder="1" applyAlignment="1">
      <alignment horizontal="center" vertical="center" wrapText="1"/>
    </xf>
    <xf fontId="21" fillId="0" borderId="10" numFmtId="49" xfId="0" applyNumberFormat="1" applyFont="1" applyBorder="1" applyAlignment="1">
      <alignment horizontal="center" vertical="center" wrapText="1"/>
    </xf>
    <xf fontId="21" fillId="0" borderId="11" numFmtId="49" xfId="0" applyNumberFormat="1" applyFont="1" applyBorder="1" applyAlignment="1">
      <alignment horizontal="center" vertical="center" wrapText="1"/>
    </xf>
    <xf fontId="21" fillId="0" borderId="12" numFmtId="49" xfId="0" applyNumberFormat="1" applyFont="1" applyBorder="1" applyAlignment="1">
      <alignment horizontal="center" vertical="center" wrapText="1"/>
    </xf>
    <xf fontId="21" fillId="0" borderId="16" numFmtId="49" xfId="0" applyNumberFormat="1" applyFont="1" applyBorder="1" applyAlignment="1">
      <alignment horizontal="center" vertical="center" wrapText="1"/>
    </xf>
    <xf fontId="21" fillId="0" borderId="10" numFmtId="49" xfId="0" applyNumberFormat="1" applyFont="1" applyBorder="1" applyAlignment="1">
      <alignment horizontal="center" vertical="top" wrapText="1"/>
    </xf>
    <xf fontId="21" fillId="0" borderId="11" numFmtId="49" xfId="0" applyNumberFormat="1" applyFont="1" applyBorder="1" applyAlignment="1">
      <alignment horizontal="center" vertical="top" wrapText="1"/>
    </xf>
    <xf fontId="21" fillId="0" borderId="12" numFmtId="49" xfId="0" applyNumberFormat="1" applyFont="1" applyBorder="1" applyAlignment="1">
      <alignment horizontal="center" vertical="top" wrapText="1"/>
    </xf>
    <xf fontId="21" fillId="0" borderId="17" numFmtId="49" xfId="0" applyNumberFormat="1" applyFont="1" applyBorder="1" applyAlignment="1">
      <alignment horizontal="center" vertical="top" wrapText="1"/>
    </xf>
    <xf fontId="21" fillId="0" borderId="18" numFmtId="49" xfId="0" applyNumberFormat="1" applyFont="1" applyBorder="1" applyAlignment="1">
      <alignment horizontal="center" vertical="top" wrapText="1"/>
    </xf>
    <xf fontId="21" fillId="0" borderId="19" numFmtId="49" xfId="0" applyNumberFormat="1" applyFont="1" applyBorder="1" applyAlignment="1">
      <alignment horizontal="center" vertical="top" wrapText="1"/>
    </xf>
    <xf fontId="21" fillId="0" borderId="13" numFmtId="49" xfId="0" applyNumberFormat="1" applyFont="1" applyBorder="1" applyAlignment="1">
      <alignment horizontal="center" vertical="center" wrapText="1"/>
    </xf>
    <xf fontId="21" fillId="0" borderId="13" numFmtId="49" xfId="0" applyNumberFormat="1" applyFont="1" applyBorder="1" applyAlignment="1">
      <alignment horizontal="center" vertical="top" wrapText="1"/>
    </xf>
    <xf fontId="21" fillId="0" borderId="20" numFmtId="49" xfId="0" applyNumberFormat="1" applyFont="1" applyBorder="1" applyAlignment="1">
      <alignment horizontal="center" textRotation="90" wrapText="1"/>
    </xf>
    <xf fontId="21" fillId="0" borderId="20" numFmtId="49" xfId="0" applyNumberFormat="1" applyFont="1" applyBorder="1" applyAlignment="1">
      <alignment horizontal="center" vertical="top" wrapText="1"/>
    </xf>
    <xf fontId="21" fillId="0" borderId="21" numFmtId="49" xfId="0" applyNumberFormat="1" applyFont="1" applyBorder="1" applyAlignment="1">
      <alignment horizontal="center" vertical="center" wrapText="1"/>
    </xf>
    <xf fontId="21" fillId="0" borderId="22" numFmtId="49" xfId="0" applyNumberFormat="1" applyFont="1" applyBorder="1" applyAlignment="1">
      <alignment horizontal="center" vertical="center" wrapText="1"/>
    </xf>
    <xf fontId="21" fillId="0" borderId="20" numFmtId="49" xfId="0" applyNumberFormat="1" applyFont="1" applyBorder="1" applyAlignment="1">
      <alignment horizontal="center" vertical="center" wrapText="1"/>
    </xf>
    <xf fontId="21" fillId="0" borderId="21" numFmtId="49" xfId="0" applyNumberFormat="1" applyFont="1" applyBorder="1" applyAlignment="1">
      <alignment horizontal="center" vertical="top" wrapText="1"/>
    </xf>
    <xf fontId="21" fillId="0" borderId="22" numFmtId="49" xfId="0" applyNumberFormat="1" applyFont="1" applyBorder="1" applyAlignment="1">
      <alignment horizontal="center" vertical="top" wrapText="1"/>
    </xf>
    <xf fontId="21" fillId="0" borderId="15" numFmtId="49" xfId="0" applyNumberFormat="1" applyFont="1" applyBorder="1" applyAlignment="1">
      <alignment horizontal="center" vertical="top" wrapText="1"/>
    </xf>
    <xf fontId="21" fillId="0" borderId="23" numFmtId="49" xfId="0" applyNumberFormat="1" applyFont="1" applyBorder="1" applyAlignment="1">
      <alignment horizontal="center" textRotation="90" wrapText="1"/>
    </xf>
    <xf fontId="21" fillId="0" borderId="23" numFmtId="49" xfId="0" applyNumberFormat="1" applyFont="1" applyBorder="1" applyAlignment="1">
      <alignment horizontal="center" vertical="top" wrapText="1"/>
    </xf>
    <xf fontId="21" fillId="0" borderId="13" numFmtId="49" xfId="0" applyNumberFormat="1" applyFont="1" applyBorder="1" applyAlignment="1">
      <alignment horizontal="center" textRotation="90" wrapText="1"/>
    </xf>
    <xf fontId="21" fillId="0" borderId="23" numFmtId="49" xfId="0" applyNumberFormat="1" applyFont="1" applyBorder="1" applyAlignment="1">
      <alignment horizontal="center" vertical="center" wrapText="1"/>
    </xf>
    <xf fontId="21" fillId="0" borderId="10" numFmtId="49" xfId="0" applyNumberFormat="1" applyFont="1" applyBorder="1" applyAlignment="1">
      <alignment horizontal="center" textRotation="90" wrapText="1"/>
    </xf>
    <xf fontId="24" fillId="0" borderId="13" numFmtId="49" xfId="42" applyNumberFormat="1" applyFont="1" applyBorder="1" applyAlignment="1">
      <alignment horizontal="center" vertical="center"/>
    </xf>
    <xf fontId="24" fillId="0" borderId="13" numFmtId="0" xfId="42" applyFont="1" applyBorder="1" applyAlignment="1">
      <alignment horizontal="center" vertical="center" wrapText="1"/>
    </xf>
    <xf fontId="17" fillId="0" borderId="13" numFmtId="0" xfId="0" applyFont="1" applyBorder="1" applyAlignment="1">
      <alignment horizontal="center" vertical="center" wrapText="1"/>
    </xf>
    <xf fontId="21" fillId="0" borderId="13" numFmtId="164" xfId="0" applyNumberFormat="1" applyFont="1" applyBorder="1" applyAlignment="1">
      <alignment horizontal="center" vertical="center" wrapText="1"/>
    </xf>
    <xf fontId="23" fillId="0" borderId="13" numFmtId="164" xfId="0" applyNumberFormat="1" applyFont="1" applyBorder="1" applyAlignment="1">
      <alignment horizontal="center" shrinkToFit="1" vertical="center"/>
    </xf>
    <xf fontId="23" fillId="0" borderId="13" numFmtId="164" xfId="0" applyNumberFormat="1" applyFont="1" applyBorder="1" applyAlignment="1">
      <alignment shrinkToFit="1" vertical="top" wrapText="1"/>
    </xf>
    <xf fontId="24" fillId="0" borderId="13" numFmtId="49" xfId="42" applyNumberFormat="1" applyFont="1" applyBorder="1" applyAlignment="1">
      <alignment horizontal="center" vertical="center" wrapText="1"/>
    </xf>
    <xf fontId="23" fillId="0" borderId="13" numFmtId="165" xfId="0" applyNumberFormat="1" applyFont="1" applyBorder="1" applyAlignment="1">
      <alignment horizontal="center" shrinkToFit="1" vertical="center"/>
    </xf>
    <xf fontId="17" fillId="0" borderId="13" numFmtId="49" xfId="42" applyNumberFormat="1" applyFont="1" applyBorder="1" applyAlignment="1">
      <alignment horizontal="center" vertical="center"/>
    </xf>
    <xf fontId="17" fillId="0" borderId="13" numFmtId="0" xfId="42" applyFont="1" applyBorder="1" applyAlignment="1">
      <alignment horizontal="center" wrapText="1"/>
    </xf>
    <xf fontId="23" fillId="0" borderId="13" numFmtId="3" xfId="0" applyNumberFormat="1" applyFont="1" applyBorder="1" applyAlignment="1">
      <alignment horizontal="center" shrinkToFit="1" vertical="center"/>
    </xf>
    <xf fontId="21" fillId="0" borderId="10" numFmtId="164" xfId="0" applyNumberFormat="1" applyFont="1" applyBorder="1" applyAlignment="1">
      <alignment horizontal="center" vertical="center" wrapText="1"/>
    </xf>
    <xf fontId="22" fillId="0" borderId="0" numFmtId="49" xfId="0" applyNumberFormat="1" applyFont="1"/>
    <xf fontId="22" fillId="0" borderId="13" numFmtId="49" xfId="42" applyNumberFormat="1" applyFont="1" applyBorder="1" applyAlignment="1">
      <alignment horizontal="center" vertical="center"/>
    </xf>
    <xf fontId="22" fillId="0" borderId="13" numFmtId="0" xfId="42" applyFont="1" applyBorder="1" applyAlignment="1">
      <alignment horizontal="center" vertical="center" wrapText="1"/>
    </xf>
    <xf fontId="22" fillId="0" borderId="13" numFmtId="0" xfId="0" applyFont="1" applyBorder="1" applyAlignment="1">
      <alignment horizontal="center" vertical="center" wrapText="1"/>
    </xf>
    <xf fontId="25" fillId="0" borderId="13" numFmtId="3" xfId="0" applyNumberFormat="1" applyFont="1" applyBorder="1" applyAlignment="1">
      <alignment horizontal="center" shrinkToFit="1" vertical="center"/>
    </xf>
    <xf fontId="25" fillId="0" borderId="13" numFmtId="164" xfId="0" applyNumberFormat="1" applyFont="1" applyBorder="1" applyAlignment="1">
      <alignment horizontal="center" shrinkToFit="1" vertical="center"/>
    </xf>
    <xf fontId="26" fillId="0" borderId="13" numFmtId="164" xfId="0" applyNumberFormat="1" applyFont="1" applyBorder="1" applyAlignment="1">
      <alignment horizontal="center" vertical="center" wrapText="1"/>
    </xf>
    <xf fontId="26" fillId="0" borderId="10" numFmtId="164" xfId="0" applyNumberFormat="1" applyFont="1" applyBorder="1" applyAlignment="1">
      <alignment horizontal="center" vertical="center" wrapText="1"/>
    </xf>
    <xf fontId="25" fillId="0" borderId="13" numFmtId="164" xfId="0" applyNumberFormat="1" applyFont="1" applyBorder="1" applyAlignment="1">
      <alignment shrinkToFit="1" vertical="top" wrapText="1"/>
    </xf>
    <xf fontId="17" fillId="0" borderId="13" numFmtId="0" xfId="42" applyFont="1" applyBorder="1" applyAlignment="1">
      <alignment horizontal="center" vertical="center" wrapText="1"/>
    </xf>
    <xf fontId="21" fillId="0" borderId="13" numFmtId="164" xfId="0" applyNumberFormat="1" applyFont="1" applyBorder="1" applyAlignment="1">
      <alignment horizontal="center" vertical="center"/>
    </xf>
    <xf fontId="17" fillId="0" borderId="13" numFmtId="0" xfId="0" applyFont="1" applyBorder="1" applyAlignment="1">
      <alignment horizontal="left" vertical="center" wrapText="1"/>
    </xf>
    <xf fontId="23" fillId="0" borderId="13" numFmtId="164" xfId="0" applyNumberFormat="1" applyFont="1" applyBorder="1" applyAlignment="1">
      <alignment horizontal="center" vertical="center"/>
    </xf>
    <xf fontId="17" fillId="0" borderId="13" numFmtId="0" xfId="0" applyFont="1" applyBorder="1" applyAlignment="1">
      <alignment horizontal="center" vertical="center"/>
    </xf>
    <xf fontId="21" fillId="0" borderId="13" numFmtId="164" xfId="0" applyNumberFormat="1" applyFont="1" applyBorder="1" applyAlignment="1">
      <alignment horizontal="center" shrinkToFit="1" vertical="center"/>
    </xf>
    <xf fontId="23" fillId="0" borderId="13" numFmtId="165" xfId="0" applyNumberFormat="1" applyFont="1" applyBorder="1" applyAlignment="1">
      <alignment horizontal="center" shrinkToFit="1" vertical="center" wrapText="1"/>
    </xf>
    <xf fontId="25" fillId="0" borderId="13" numFmtId="164" xfId="0" applyNumberFormat="1" applyFont="1" applyBorder="1" applyAlignment="1">
      <alignment horizontal="center" vertical="center"/>
    </xf>
    <xf fontId="22" fillId="0" borderId="13" numFmtId="0" xfId="0" applyFont="1" applyBorder="1" applyAlignment="1">
      <alignment horizontal="center" vertical="center"/>
    </xf>
    <xf fontId="25" fillId="0" borderId="13" numFmtId="165" xfId="0" applyNumberFormat="1" applyFont="1" applyBorder="1" applyAlignment="1">
      <alignment horizontal="center" shrinkToFit="1" vertical="center"/>
    </xf>
    <xf fontId="17" fillId="0" borderId="13" numFmtId="49" xfId="42" applyNumberFormat="1" applyFont="1" applyBorder="1" applyAlignment="1">
      <alignment horizontal="left" vertical="center" wrapText="1"/>
    </xf>
    <xf fontId="21" fillId="0" borderId="10" numFmtId="164" xfId="0" applyNumberFormat="1" applyFont="1" applyBorder="1" applyAlignment="1">
      <alignment horizontal="center" shrinkToFit="1" vertical="center"/>
    </xf>
    <xf fontId="23" fillId="0" borderId="10" numFmtId="164" xfId="0" applyNumberFormat="1" applyFont="1" applyBorder="1" applyAlignment="1">
      <alignment horizontal="center" shrinkToFit="1" vertical="center"/>
    </xf>
    <xf fontId="23" fillId="0" borderId="10" numFmtId="165" xfId="0" applyNumberFormat="1" applyFont="1" applyBorder="1" applyAlignment="1">
      <alignment horizontal="center" shrinkToFit="1" vertical="center"/>
    </xf>
    <xf fontId="23" fillId="0" borderId="10" numFmtId="164" xfId="0" applyNumberFormat="1" applyFont="1" applyBorder="1" applyAlignment="1">
      <alignment horizontal="center" vertical="center"/>
    </xf>
    <xf fontId="23" fillId="0" borderId="10" numFmtId="165" xfId="0" applyNumberFormat="1" applyFont="1" applyBorder="1" applyAlignment="1">
      <alignment horizontal="center" shrinkToFit="1" vertical="center" wrapText="1"/>
    </xf>
    <xf fontId="0" fillId="0" borderId="0" numFmtId="49" xfId="0" applyNumberFormat="1" applyAlignment="1">
      <alignment horizontal="center" vertical="center"/>
    </xf>
    <xf fontId="27" fillId="0" borderId="19" numFmtId="0" xfId="0" applyFont="1" applyBorder="1" applyAlignment="1">
      <alignment vertical="top" wrapText="1"/>
    </xf>
    <xf fontId="27" fillId="0" borderId="0" numFmtId="0" xfId="0" applyFont="1" applyAlignment="1">
      <alignment vertical="top" wrapText="1"/>
    </xf>
    <xf fontId="21" fillId="0" borderId="0" numFmtId="165" xfId="0" applyNumberFormat="1" applyFont="1" applyAlignment="1">
      <alignment horizontal="center" shrinkToFit="1" vertical="center"/>
    </xf>
    <xf fontId="0" fillId="0" borderId="0" numFmtId="164" xfId="0" applyNumberFormat="1"/>
    <xf fontId="21" fillId="0" borderId="0" numFmtId="164" xfId="0" applyNumberFormat="1" applyFont="1" applyAlignment="1">
      <alignment horizontal="center" shrinkToFit="1" vertical="center"/>
    </xf>
    <xf fontId="23" fillId="0" borderId="0" numFmtId="164" xfId="0" applyNumberFormat="1" applyFont="1" applyAlignment="1">
      <alignment shrinkToFit="1" vertical="top" wrapText="1"/>
    </xf>
  </cellXfs>
  <cellStyles count="52">
    <cellStyle name="20% - Акцент1" xfId="1" builtinId="30"/>
    <cellStyle name="20% - Акцент2" xfId="2" builtinId="34"/>
    <cellStyle name="20% - Акцент3" xfId="3" builtinId="38"/>
    <cellStyle name="20% - Акцент4" xfId="4" builtinId="42"/>
    <cellStyle name="20% - Акцент5" xfId="5" builtinId="46"/>
    <cellStyle name="20% - Акцент6" xfId="6" builtinId="50"/>
    <cellStyle name="40% - Акцент1" xfId="7" builtinId="31"/>
    <cellStyle name="40% - Акцент2" xfId="8" builtinId="35"/>
    <cellStyle name="40% - Акцент3" xfId="9" builtinId="39"/>
    <cellStyle name="40% - Акцент4" xfId="10" builtinId="43"/>
    <cellStyle name="40% - Акцент5" xfId="11" builtinId="47"/>
    <cellStyle name="40% - Акцент6" xfId="12" builtinId="51"/>
    <cellStyle name="60% - Акцент1" xfId="13" builtinId="32"/>
    <cellStyle name="60% - Акцент2" xfId="14" builtinId="36"/>
    <cellStyle name="60% - Акцент3" xfId="15" builtinId="40"/>
    <cellStyle name="60% - Акцент4" xfId="16" builtinId="44"/>
    <cellStyle name="60% - Акцент5" xfId="17" builtinId="48"/>
    <cellStyle name="60% - Акцент6" xfId="18" builtinId="52"/>
    <cellStyle name="Excel Built-in Normal" xfId="19"/>
    <cellStyle name="Акцент1" xfId="20" builtinId="29"/>
    <cellStyle name="Акцент2" xfId="21" builtinId="33"/>
    <cellStyle name="Акцент3" xfId="22" builtinId="37"/>
    <cellStyle name="Акцент4" xfId="23" builtinId="41"/>
    <cellStyle name="Акцент5" xfId="24" builtinId="45"/>
    <cellStyle name="Акцент6" xfId="25" builtinId="49"/>
    <cellStyle name="Ввод " xfId="26" builtinId="20"/>
    <cellStyle name="Вывод" xfId="27" builtinId="21"/>
    <cellStyle name="Вычисление" xfId="28" builtinId="22"/>
    <cellStyle name="Денежный" xfId="29" builtinId="4"/>
    <cellStyle name="Денежный [0]" xfId="30" builtinId="7"/>
    <cellStyle name="Заголовок 1" xfId="31" builtinId="16"/>
    <cellStyle name="Заголовок 2" xfId="32" builtinId="17"/>
    <cellStyle name="Заголовок 3" xfId="33" builtinId="18"/>
    <cellStyle name="Заголовок 4" xfId="34" builtinId="19"/>
    <cellStyle name="Итог" xfId="35" builtinId="25"/>
    <cellStyle name="Контрольная ячейка" xfId="36" builtinId="23"/>
    <cellStyle name="Название" xfId="37" builtinId="15"/>
    <cellStyle name="Нейтральный" xfId="38" builtinId="28"/>
    <cellStyle name="Обычный" xfId="0" builtinId="0"/>
    <cellStyle name="Обычный 2" xfId="39"/>
    <cellStyle name="Обычный 3" xfId="40"/>
    <cellStyle name="Обычный 7" xfId="41"/>
    <cellStyle name="Обычный 7 2 2 2 4" xfId="42"/>
    <cellStyle name="Плохой" xfId="43" builtinId="27"/>
    <cellStyle name="Пояснение" xfId="44" builtinId="53"/>
    <cellStyle name="Примечание" xfId="45" builtinId="10"/>
    <cellStyle name="Процентный" xfId="46" builtinId="5"/>
    <cellStyle name="Связанная ячейка" xfId="47" builtinId="24"/>
    <cellStyle name="Текст предупреждения" xfId="48" builtinId="11"/>
    <cellStyle name="Финансовый" xfId="49" builtinId="3"/>
    <cellStyle name="Финансовый [0]" xfId="50" builtinId="6"/>
    <cellStyle name="Хороший" xfId="5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GridLines="0" topLeftCell="CA1" zoomScale="100" workbookViewId="0">
      <selection activeCell="A9" activeCellId="0" sqref="A9:AH9"/>
    </sheetView>
  </sheetViews>
  <sheetFormatPr baseColWidth="8" defaultColWidth="8.8320299999999996" defaultRowHeight="12.75" customHeight="1"/>
  <cols>
    <col customWidth="1" min="1" max="1" style="1" width="8.8320299999999996"/>
    <col customWidth="1" min="2" max="2" style="1" width="56.164099999999998"/>
    <col customWidth="1" min="3" max="3" style="1" width="21.664100000000001"/>
    <col customWidth="1" min="4" max="14" style="1" width="8.8320299999999996"/>
    <col customWidth="1" min="15" max="15" style="1" width="10.332000000000001"/>
    <col customWidth="1" min="16" max="43" style="1" width="8.8320299999999996"/>
    <col customWidth="1" min="44" max="44" style="1" width="11"/>
    <col customWidth="1" min="45" max="84" style="1" width="8.8320299999999996"/>
    <col customWidth="1" min="85" max="85" style="1" width="11.5"/>
    <col customWidth="1" min="86" max="94" style="1" width="8.8320299999999996"/>
    <col customWidth="1" min="95" max="95" style="1" width="21.164100000000001"/>
    <col customWidth="1" min="96" max="257" style="1" width="8.8320299999999996"/>
  </cols>
  <sheetData>
    <row r="1" ht="12.75">
      <c r="CO1" s="2" t="s">
        <v>0</v>
      </c>
      <c r="CP1" s="1"/>
      <c r="CQ1" s="1"/>
    </row>
    <row r="2" ht="12.75">
      <c r="CO2" s="1"/>
      <c r="CP2" s="1"/>
      <c r="CQ2" s="1"/>
    </row>
    <row r="3" ht="12.75">
      <c r="CO3" s="2" t="s">
        <v>1</v>
      </c>
      <c r="CP3" s="1"/>
      <c r="CQ3" s="1"/>
    </row>
    <row r="4" ht="12.75">
      <c r="CO4" s="2" t="s">
        <v>2</v>
      </c>
      <c r="CP4" s="1"/>
      <c r="CQ4" s="1"/>
    </row>
    <row r="5" s="3" customFormat="1" ht="19.5" customHeight="1">
      <c r="A5" s="4" t="s">
        <v>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6"/>
      <c r="AI5" s="7"/>
      <c r="AJ5" s="7"/>
      <c r="AK5" s="7"/>
      <c r="AL5" s="7"/>
      <c r="AM5" s="7"/>
      <c r="AN5" s="7"/>
      <c r="AO5" s="7"/>
      <c r="AP5" s="7"/>
      <c r="AQ5" s="7"/>
      <c r="AR5" s="7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3"/>
    </row>
    <row r="6" s="3" customFormat="1" ht="20.25" customHeight="1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1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3"/>
    </row>
    <row r="7" ht="12.75">
      <c r="A7" s="14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6"/>
      <c r="AI7" s="17"/>
      <c r="AJ7" s="17"/>
      <c r="AK7" s="17"/>
      <c r="AL7" s="17"/>
      <c r="AM7" s="17"/>
      <c r="AN7" s="17"/>
      <c r="AO7" s="17"/>
      <c r="AP7" s="17"/>
      <c r="AQ7" s="17"/>
      <c r="AR7" s="17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</row>
    <row r="8" ht="12.75">
      <c r="A8" s="18" t="s">
        <v>4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20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</row>
    <row r="9" ht="5.25" customHeight="1">
      <c r="A9" s="14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6"/>
      <c r="AI9" s="17"/>
      <c r="AJ9" s="17"/>
      <c r="AK9" s="17"/>
      <c r="AL9" s="17"/>
      <c r="AM9" s="17"/>
      <c r="AN9" s="17"/>
      <c r="AO9" s="17"/>
      <c r="AP9" s="17"/>
      <c r="AQ9" s="17"/>
      <c r="AR9" s="17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</row>
    <row r="10" s="23" customFormat="1" ht="45.75" customHeight="1">
      <c r="A10" s="24" t="s">
        <v>5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6"/>
      <c r="N10" s="27" t="s">
        <v>6</v>
      </c>
      <c r="O10" s="28"/>
      <c r="P10" s="28"/>
      <c r="Q10" s="28"/>
      <c r="R10" s="28"/>
      <c r="S10" s="28"/>
      <c r="T10" s="28"/>
      <c r="U10" s="28"/>
      <c r="V10" s="28"/>
      <c r="W10" s="29"/>
      <c r="X10" s="30"/>
      <c r="Y10" s="31"/>
      <c r="Z10" s="31"/>
      <c r="AA10" s="31"/>
      <c r="AB10" s="31"/>
      <c r="AC10" s="31"/>
      <c r="AD10" s="31"/>
      <c r="AE10" s="31"/>
      <c r="AF10" s="31"/>
      <c r="AG10" s="31"/>
      <c r="AH10" s="32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</row>
    <row r="11" ht="12.75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6"/>
      <c r="N11" s="35" t="s">
        <v>7</v>
      </c>
      <c r="O11" s="36"/>
      <c r="P11" s="36"/>
      <c r="Q11" s="36"/>
      <c r="R11" s="36"/>
      <c r="S11" s="36"/>
      <c r="T11" s="36"/>
      <c r="U11" s="36"/>
      <c r="V11" s="36"/>
      <c r="W11" s="37"/>
      <c r="X11" s="35"/>
      <c r="Y11" s="36"/>
      <c r="Z11" s="36"/>
      <c r="AA11" s="36"/>
      <c r="AB11" s="36"/>
      <c r="AC11" s="36"/>
      <c r="AD11" s="36"/>
      <c r="AE11" s="36"/>
      <c r="AF11" s="36"/>
      <c r="AG11" s="36"/>
      <c r="AH11" s="37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</row>
    <row r="12" ht="12.75">
      <c r="A12" s="14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6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</row>
    <row r="13" ht="18" customHeight="1">
      <c r="A13" s="24" t="s">
        <v>8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6"/>
      <c r="Q13" s="40" t="s">
        <v>9</v>
      </c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2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</row>
    <row r="14" ht="30.75" customHeight="1">
      <c r="A14" s="14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6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</row>
    <row r="15" ht="81" customHeight="1">
      <c r="A15" s="45" t="s">
        <v>10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7"/>
      <c r="P15" s="48" t="s">
        <v>11</v>
      </c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</row>
    <row r="16" ht="12.75">
      <c r="A16" s="14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6"/>
      <c r="P16" s="35" t="s">
        <v>12</v>
      </c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7"/>
      <c r="AD16" s="35"/>
      <c r="AE16" s="36"/>
      <c r="AF16" s="36"/>
      <c r="AG16" s="36"/>
      <c r="AH16" s="37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</row>
    <row r="17" ht="12.7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</row>
    <row r="18" ht="60" customHeight="1">
      <c r="A18" s="52" t="s">
        <v>13</v>
      </c>
      <c r="B18" s="53" t="s">
        <v>14</v>
      </c>
      <c r="C18" s="53" t="s">
        <v>15</v>
      </c>
      <c r="D18" s="52" t="s">
        <v>16</v>
      </c>
      <c r="E18" s="52" t="s">
        <v>17</v>
      </c>
      <c r="F18" s="54" t="s">
        <v>18</v>
      </c>
      <c r="G18" s="55"/>
      <c r="H18" s="56" t="s">
        <v>19</v>
      </c>
      <c r="I18" s="57"/>
      <c r="J18" s="57"/>
      <c r="K18" s="57"/>
      <c r="L18" s="57"/>
      <c r="M18" s="58"/>
      <c r="N18" s="52" t="s">
        <v>20</v>
      </c>
      <c r="O18" s="59" t="s">
        <v>21</v>
      </c>
      <c r="P18" s="60" t="s">
        <v>22</v>
      </c>
      <c r="Q18" s="61"/>
      <c r="R18" s="61"/>
      <c r="S18" s="62"/>
      <c r="T18" s="63" t="s">
        <v>23</v>
      </c>
      <c r="U18" s="64"/>
      <c r="V18" s="63" t="s">
        <v>24</v>
      </c>
      <c r="W18" s="65"/>
      <c r="X18" s="64"/>
      <c r="Y18" s="56" t="s">
        <v>25</v>
      </c>
      <c r="Z18" s="57"/>
      <c r="AA18" s="57"/>
      <c r="AB18" s="57"/>
      <c r="AC18" s="57"/>
      <c r="AD18" s="57"/>
      <c r="AE18" s="57"/>
      <c r="AF18" s="57"/>
      <c r="AG18" s="57"/>
      <c r="AH18" s="58"/>
      <c r="AI18" s="56" t="s">
        <v>26</v>
      </c>
      <c r="AJ18" s="57"/>
      <c r="AK18" s="57"/>
      <c r="AL18" s="57"/>
      <c r="AM18" s="57"/>
      <c r="AN18" s="57"/>
      <c r="AO18" s="57"/>
      <c r="AP18" s="57"/>
      <c r="AQ18" s="57"/>
      <c r="AR18" s="58"/>
      <c r="AS18" s="66" t="s">
        <v>27</v>
      </c>
      <c r="AT18" s="66"/>
      <c r="AU18" s="66"/>
      <c r="AV18" s="66"/>
      <c r="AW18" s="66"/>
      <c r="AX18" s="66"/>
      <c r="AY18" s="66"/>
      <c r="AZ18" s="66"/>
      <c r="BA18" s="66"/>
      <c r="BB18" s="66"/>
      <c r="BC18" s="56" t="s">
        <v>28</v>
      </c>
      <c r="BD18" s="57"/>
      <c r="BE18" s="57"/>
      <c r="BF18" s="57"/>
      <c r="BG18" s="57"/>
      <c r="BH18" s="57"/>
      <c r="BI18" s="57"/>
      <c r="BJ18" s="57"/>
      <c r="BK18" s="57"/>
      <c r="BL18" s="58"/>
      <c r="BM18" s="56" t="s">
        <v>29</v>
      </c>
      <c r="BN18" s="57"/>
      <c r="BO18" s="57"/>
      <c r="BP18" s="57"/>
      <c r="BQ18" s="57"/>
      <c r="BR18" s="57"/>
      <c r="BS18" s="57"/>
      <c r="BT18" s="57"/>
      <c r="BU18" s="57"/>
      <c r="BV18" s="58"/>
      <c r="BW18" s="56" t="s">
        <v>30</v>
      </c>
      <c r="BX18" s="57"/>
      <c r="BY18" s="57"/>
      <c r="BZ18" s="57"/>
      <c r="CA18" s="57"/>
      <c r="CB18" s="57"/>
      <c r="CC18" s="57"/>
      <c r="CD18" s="57"/>
      <c r="CE18" s="57"/>
      <c r="CF18" s="58"/>
      <c r="CG18" s="56" t="s">
        <v>31</v>
      </c>
      <c r="CH18" s="57"/>
      <c r="CI18" s="57"/>
      <c r="CJ18" s="57"/>
      <c r="CK18" s="57"/>
      <c r="CL18" s="57"/>
      <c r="CM18" s="57"/>
      <c r="CN18" s="57"/>
      <c r="CO18" s="57"/>
      <c r="CP18" s="58"/>
      <c r="CQ18" s="67" t="s">
        <v>32</v>
      </c>
    </row>
    <row r="19" ht="35.25" customHeight="1">
      <c r="A19" s="68"/>
      <c r="B19" s="69"/>
      <c r="C19" s="69"/>
      <c r="D19" s="68"/>
      <c r="E19" s="68"/>
      <c r="F19" s="70"/>
      <c r="G19" s="71"/>
      <c r="H19" s="56" t="s">
        <v>33</v>
      </c>
      <c r="I19" s="57"/>
      <c r="J19" s="58"/>
      <c r="K19" s="56" t="s">
        <v>34</v>
      </c>
      <c r="L19" s="57"/>
      <c r="M19" s="58"/>
      <c r="N19" s="68"/>
      <c r="O19" s="72"/>
      <c r="P19" s="60" t="s">
        <v>33</v>
      </c>
      <c r="Q19" s="62"/>
      <c r="R19" s="60" t="s">
        <v>34</v>
      </c>
      <c r="S19" s="62"/>
      <c r="T19" s="73"/>
      <c r="U19" s="74"/>
      <c r="V19" s="73"/>
      <c r="W19" s="75"/>
      <c r="X19" s="74"/>
      <c r="Y19" s="56" t="s">
        <v>33</v>
      </c>
      <c r="Z19" s="57"/>
      <c r="AA19" s="57"/>
      <c r="AB19" s="57"/>
      <c r="AC19" s="58"/>
      <c r="AD19" s="56" t="s">
        <v>35</v>
      </c>
      <c r="AE19" s="57"/>
      <c r="AF19" s="57"/>
      <c r="AG19" s="57"/>
      <c r="AH19" s="58"/>
      <c r="AI19" s="56" t="s">
        <v>36</v>
      </c>
      <c r="AJ19" s="57"/>
      <c r="AK19" s="57"/>
      <c r="AL19" s="57"/>
      <c r="AM19" s="58"/>
      <c r="AN19" s="56" t="s">
        <v>37</v>
      </c>
      <c r="AO19" s="57"/>
      <c r="AP19" s="57"/>
      <c r="AQ19" s="57"/>
      <c r="AR19" s="58"/>
      <c r="AS19" s="66" t="s">
        <v>33</v>
      </c>
      <c r="AT19" s="66"/>
      <c r="AU19" s="66"/>
      <c r="AV19" s="66"/>
      <c r="AW19" s="66"/>
      <c r="AX19" s="66" t="s">
        <v>38</v>
      </c>
      <c r="AY19" s="66"/>
      <c r="AZ19" s="66"/>
      <c r="BA19" s="66"/>
      <c r="BB19" s="66"/>
      <c r="BC19" s="56" t="s">
        <v>33</v>
      </c>
      <c r="BD19" s="57"/>
      <c r="BE19" s="57"/>
      <c r="BF19" s="57"/>
      <c r="BG19" s="58"/>
      <c r="BH19" s="56" t="s">
        <v>38</v>
      </c>
      <c r="BI19" s="57"/>
      <c r="BJ19" s="57"/>
      <c r="BK19" s="57"/>
      <c r="BL19" s="58"/>
      <c r="BM19" s="66" t="s">
        <v>33</v>
      </c>
      <c r="BN19" s="66"/>
      <c r="BO19" s="66"/>
      <c r="BP19" s="66"/>
      <c r="BQ19" s="66"/>
      <c r="BR19" s="56" t="s">
        <v>34</v>
      </c>
      <c r="BS19" s="57"/>
      <c r="BT19" s="57"/>
      <c r="BU19" s="57"/>
      <c r="BV19" s="58"/>
      <c r="BW19" s="66" t="s">
        <v>33</v>
      </c>
      <c r="BX19" s="66"/>
      <c r="BY19" s="66"/>
      <c r="BZ19" s="66"/>
      <c r="CA19" s="66"/>
      <c r="CB19" s="56" t="s">
        <v>38</v>
      </c>
      <c r="CC19" s="57"/>
      <c r="CD19" s="57"/>
      <c r="CE19" s="57"/>
      <c r="CF19" s="58"/>
      <c r="CG19" s="67" t="s">
        <v>39</v>
      </c>
      <c r="CH19" s="67"/>
      <c r="CI19" s="67"/>
      <c r="CJ19" s="67"/>
      <c r="CK19" s="67"/>
      <c r="CL19" s="67" t="s">
        <v>40</v>
      </c>
      <c r="CM19" s="67"/>
      <c r="CN19" s="67"/>
      <c r="CO19" s="67"/>
      <c r="CP19" s="67"/>
      <c r="CQ19" s="67"/>
    </row>
    <row r="20" ht="162.75" customHeight="1">
      <c r="A20" s="76"/>
      <c r="B20" s="77"/>
      <c r="C20" s="77"/>
      <c r="D20" s="76"/>
      <c r="E20" s="76"/>
      <c r="F20" s="78" t="s">
        <v>33</v>
      </c>
      <c r="G20" s="78" t="s">
        <v>34</v>
      </c>
      <c r="H20" s="78" t="s">
        <v>41</v>
      </c>
      <c r="I20" s="78" t="s">
        <v>42</v>
      </c>
      <c r="J20" s="78" t="s">
        <v>43</v>
      </c>
      <c r="K20" s="78" t="s">
        <v>41</v>
      </c>
      <c r="L20" s="78" t="s">
        <v>42</v>
      </c>
      <c r="M20" s="78" t="s">
        <v>43</v>
      </c>
      <c r="N20" s="76"/>
      <c r="O20" s="79"/>
      <c r="P20" s="78" t="s">
        <v>44</v>
      </c>
      <c r="Q20" s="78" t="s">
        <v>45</v>
      </c>
      <c r="R20" s="78" t="s">
        <v>44</v>
      </c>
      <c r="S20" s="78" t="s">
        <v>45</v>
      </c>
      <c r="T20" s="78" t="s">
        <v>46</v>
      </c>
      <c r="U20" s="78" t="s">
        <v>47</v>
      </c>
      <c r="V20" s="78" t="s">
        <v>48</v>
      </c>
      <c r="W20" s="78" t="s">
        <v>49</v>
      </c>
      <c r="X20" s="80" t="s">
        <v>50</v>
      </c>
      <c r="Y20" s="78" t="s">
        <v>51</v>
      </c>
      <c r="Z20" s="78" t="s">
        <v>52</v>
      </c>
      <c r="AA20" s="78" t="s">
        <v>53</v>
      </c>
      <c r="AB20" s="78" t="s">
        <v>54</v>
      </c>
      <c r="AC20" s="78" t="s">
        <v>55</v>
      </c>
      <c r="AD20" s="78" t="s">
        <v>51</v>
      </c>
      <c r="AE20" s="78" t="s">
        <v>52</v>
      </c>
      <c r="AF20" s="78" t="s">
        <v>53</v>
      </c>
      <c r="AG20" s="78" t="s">
        <v>54</v>
      </c>
      <c r="AH20" s="78" t="s">
        <v>55</v>
      </c>
      <c r="AI20" s="78" t="s">
        <v>51</v>
      </c>
      <c r="AJ20" s="78" t="s">
        <v>52</v>
      </c>
      <c r="AK20" s="78" t="s">
        <v>53</v>
      </c>
      <c r="AL20" s="78" t="s">
        <v>54</v>
      </c>
      <c r="AM20" s="78" t="s">
        <v>55</v>
      </c>
      <c r="AN20" s="78" t="s">
        <v>51</v>
      </c>
      <c r="AO20" s="78" t="s">
        <v>52</v>
      </c>
      <c r="AP20" s="78" t="s">
        <v>53</v>
      </c>
      <c r="AQ20" s="78" t="s">
        <v>54</v>
      </c>
      <c r="AR20" s="78" t="s">
        <v>55</v>
      </c>
      <c r="AS20" s="78" t="s">
        <v>51</v>
      </c>
      <c r="AT20" s="78" t="s">
        <v>52</v>
      </c>
      <c r="AU20" s="78" t="s">
        <v>53</v>
      </c>
      <c r="AV20" s="78" t="s">
        <v>54</v>
      </c>
      <c r="AW20" s="78" t="s">
        <v>55</v>
      </c>
      <c r="AX20" s="78" t="s">
        <v>51</v>
      </c>
      <c r="AY20" s="78" t="s">
        <v>52</v>
      </c>
      <c r="AZ20" s="78" t="s">
        <v>53</v>
      </c>
      <c r="BA20" s="78" t="s">
        <v>54</v>
      </c>
      <c r="BB20" s="78" t="s">
        <v>55</v>
      </c>
      <c r="BC20" s="78" t="s">
        <v>51</v>
      </c>
      <c r="BD20" s="78" t="s">
        <v>52</v>
      </c>
      <c r="BE20" s="78" t="s">
        <v>53</v>
      </c>
      <c r="BF20" s="78" t="s">
        <v>54</v>
      </c>
      <c r="BG20" s="78" t="s">
        <v>55</v>
      </c>
      <c r="BH20" s="78" t="s">
        <v>51</v>
      </c>
      <c r="BI20" s="78" t="s">
        <v>52</v>
      </c>
      <c r="BJ20" s="78" t="s">
        <v>53</v>
      </c>
      <c r="BK20" s="78" t="s">
        <v>54</v>
      </c>
      <c r="BL20" s="78" t="s">
        <v>55</v>
      </c>
      <c r="BM20" s="78" t="s">
        <v>51</v>
      </c>
      <c r="BN20" s="78" t="s">
        <v>52</v>
      </c>
      <c r="BO20" s="78" t="s">
        <v>53</v>
      </c>
      <c r="BP20" s="78" t="s">
        <v>54</v>
      </c>
      <c r="BQ20" s="78" t="s">
        <v>55</v>
      </c>
      <c r="BR20" s="78" t="s">
        <v>51</v>
      </c>
      <c r="BS20" s="78" t="s">
        <v>52</v>
      </c>
      <c r="BT20" s="78" t="s">
        <v>53</v>
      </c>
      <c r="BU20" s="78" t="s">
        <v>54</v>
      </c>
      <c r="BV20" s="78" t="s">
        <v>55</v>
      </c>
      <c r="BW20" s="78" t="s">
        <v>51</v>
      </c>
      <c r="BX20" s="78" t="s">
        <v>52</v>
      </c>
      <c r="BY20" s="78" t="s">
        <v>53</v>
      </c>
      <c r="BZ20" s="78" t="s">
        <v>54</v>
      </c>
      <c r="CA20" s="78" t="s">
        <v>55</v>
      </c>
      <c r="CB20" s="78" t="s">
        <v>51</v>
      </c>
      <c r="CC20" s="78" t="s">
        <v>52</v>
      </c>
      <c r="CD20" s="78" t="s">
        <v>53</v>
      </c>
      <c r="CE20" s="78" t="s">
        <v>54</v>
      </c>
      <c r="CF20" s="78" t="s">
        <v>55</v>
      </c>
      <c r="CG20" s="78" t="s">
        <v>51</v>
      </c>
      <c r="CH20" s="78" t="s">
        <v>52</v>
      </c>
      <c r="CI20" s="78" t="s">
        <v>53</v>
      </c>
      <c r="CJ20" s="78" t="s">
        <v>54</v>
      </c>
      <c r="CK20" s="78" t="s">
        <v>55</v>
      </c>
      <c r="CL20" s="78" t="s">
        <v>51</v>
      </c>
      <c r="CM20" s="78" t="s">
        <v>52</v>
      </c>
      <c r="CN20" s="78" t="s">
        <v>53</v>
      </c>
      <c r="CO20" s="78" t="s">
        <v>54</v>
      </c>
      <c r="CP20" s="78" t="s">
        <v>55</v>
      </c>
      <c r="CQ20" s="67"/>
    </row>
    <row r="21" s="1" customFormat="1" ht="22.5" customHeight="1">
      <c r="A21" s="66">
        <v>1</v>
      </c>
      <c r="B21" s="66">
        <v>2</v>
      </c>
      <c r="C21" s="56">
        <v>3</v>
      </c>
      <c r="D21" s="66">
        <v>4</v>
      </c>
      <c r="E21" s="66">
        <v>5</v>
      </c>
      <c r="F21" s="66">
        <v>6</v>
      </c>
      <c r="G21" s="66">
        <v>7</v>
      </c>
      <c r="H21" s="66">
        <v>8</v>
      </c>
      <c r="I21" s="66">
        <v>9</v>
      </c>
      <c r="J21" s="66">
        <v>10</v>
      </c>
      <c r="K21" s="66">
        <v>11</v>
      </c>
      <c r="L21" s="66">
        <v>12</v>
      </c>
      <c r="M21" s="66">
        <v>13</v>
      </c>
      <c r="N21" s="66">
        <v>14</v>
      </c>
      <c r="O21" s="56">
        <v>15</v>
      </c>
      <c r="P21" s="66" t="s">
        <v>56</v>
      </c>
      <c r="Q21" s="66" t="s">
        <v>57</v>
      </c>
      <c r="R21" s="66" t="s">
        <v>58</v>
      </c>
      <c r="S21" s="66" t="s">
        <v>59</v>
      </c>
      <c r="T21" s="66">
        <v>17</v>
      </c>
      <c r="U21" s="66">
        <v>18</v>
      </c>
      <c r="V21" s="66">
        <v>19</v>
      </c>
      <c r="W21" s="66">
        <v>20</v>
      </c>
      <c r="X21" s="56">
        <v>21</v>
      </c>
      <c r="Y21" s="66">
        <v>22</v>
      </c>
      <c r="Z21" s="66">
        <v>23</v>
      </c>
      <c r="AA21" s="66">
        <v>24</v>
      </c>
      <c r="AB21" s="66">
        <v>25</v>
      </c>
      <c r="AC21" s="66">
        <v>26</v>
      </c>
      <c r="AD21" s="66">
        <v>27</v>
      </c>
      <c r="AE21" s="66">
        <v>28</v>
      </c>
      <c r="AF21" s="66">
        <v>29</v>
      </c>
      <c r="AG21" s="66">
        <v>30</v>
      </c>
      <c r="AH21" s="66">
        <v>31</v>
      </c>
      <c r="AI21" s="66" t="s">
        <v>60</v>
      </c>
      <c r="AJ21" s="66" t="s">
        <v>61</v>
      </c>
      <c r="AK21" s="66" t="s">
        <v>62</v>
      </c>
      <c r="AL21" s="66" t="s">
        <v>63</v>
      </c>
      <c r="AM21" s="66" t="s">
        <v>64</v>
      </c>
      <c r="AN21" s="66" t="s">
        <v>65</v>
      </c>
      <c r="AO21" s="66" t="s">
        <v>66</v>
      </c>
      <c r="AP21" s="66" t="s">
        <v>67</v>
      </c>
      <c r="AQ21" s="66" t="s">
        <v>68</v>
      </c>
      <c r="AR21" s="66" t="s">
        <v>69</v>
      </c>
      <c r="AS21" s="66" t="s">
        <v>70</v>
      </c>
      <c r="AT21" s="66" t="s">
        <v>71</v>
      </c>
      <c r="AU21" s="66" t="s">
        <v>72</v>
      </c>
      <c r="AV21" s="66" t="s">
        <v>73</v>
      </c>
      <c r="AW21" s="66" t="s">
        <v>74</v>
      </c>
      <c r="AX21" s="66" t="s">
        <v>75</v>
      </c>
      <c r="AY21" s="66" t="s">
        <v>76</v>
      </c>
      <c r="AZ21" s="66" t="s">
        <v>77</v>
      </c>
      <c r="BA21" s="66" t="s">
        <v>78</v>
      </c>
      <c r="BB21" s="66" t="s">
        <v>79</v>
      </c>
      <c r="BC21" s="66" t="s">
        <v>80</v>
      </c>
      <c r="BD21" s="66" t="s">
        <v>81</v>
      </c>
      <c r="BE21" s="66" t="s">
        <v>82</v>
      </c>
      <c r="BF21" s="66" t="s">
        <v>83</v>
      </c>
      <c r="BG21" s="66" t="s">
        <v>84</v>
      </c>
      <c r="BH21" s="66" t="s">
        <v>85</v>
      </c>
      <c r="BI21" s="66" t="s">
        <v>86</v>
      </c>
      <c r="BJ21" s="66" t="s">
        <v>87</v>
      </c>
      <c r="BK21" s="66" t="s">
        <v>88</v>
      </c>
      <c r="BL21" s="66" t="s">
        <v>89</v>
      </c>
      <c r="BM21" s="66" t="s">
        <v>90</v>
      </c>
      <c r="BN21" s="66" t="s">
        <v>91</v>
      </c>
      <c r="BO21" s="66" t="s">
        <v>92</v>
      </c>
      <c r="BP21" s="66" t="s">
        <v>93</v>
      </c>
      <c r="BQ21" s="66" t="s">
        <v>94</v>
      </c>
      <c r="BR21" s="66" t="s">
        <v>95</v>
      </c>
      <c r="BS21" s="66" t="s">
        <v>96</v>
      </c>
      <c r="BT21" s="66" t="s">
        <v>97</v>
      </c>
      <c r="BU21" s="66" t="s">
        <v>98</v>
      </c>
      <c r="BV21" s="66" t="s">
        <v>99</v>
      </c>
      <c r="BW21" s="66" t="s">
        <v>100</v>
      </c>
      <c r="BX21" s="66" t="s">
        <v>101</v>
      </c>
      <c r="BY21" s="66" t="s">
        <v>102</v>
      </c>
      <c r="BZ21" s="66" t="s">
        <v>103</v>
      </c>
      <c r="CA21" s="66" t="s">
        <v>104</v>
      </c>
      <c r="CB21" s="66" t="s">
        <v>105</v>
      </c>
      <c r="CC21" s="66" t="s">
        <v>106</v>
      </c>
      <c r="CD21" s="66" t="s">
        <v>107</v>
      </c>
      <c r="CE21" s="66" t="s">
        <v>108</v>
      </c>
      <c r="CF21" s="66" t="s">
        <v>109</v>
      </c>
      <c r="CG21" s="66">
        <v>33</v>
      </c>
      <c r="CH21" s="66">
        <v>34</v>
      </c>
      <c r="CI21" s="66">
        <v>35</v>
      </c>
      <c r="CJ21" s="66">
        <v>36</v>
      </c>
      <c r="CK21" s="66">
        <v>37</v>
      </c>
      <c r="CL21" s="66">
        <v>38</v>
      </c>
      <c r="CM21" s="66">
        <v>39</v>
      </c>
      <c r="CN21" s="66">
        <v>40</v>
      </c>
      <c r="CO21" s="66">
        <v>41</v>
      </c>
      <c r="CP21" s="66">
        <v>42</v>
      </c>
      <c r="CQ21" s="66">
        <v>43</v>
      </c>
    </row>
    <row r="22" s="1" customFormat="1" ht="32.25" customHeight="1">
      <c r="A22" s="81" t="s">
        <v>110</v>
      </c>
      <c r="B22" s="82" t="s">
        <v>111</v>
      </c>
      <c r="C22" s="83" t="s">
        <v>112</v>
      </c>
      <c r="D22" s="66" t="s">
        <v>113</v>
      </c>
      <c r="E22" s="66" t="s">
        <v>113</v>
      </c>
      <c r="F22" s="66" t="s">
        <v>113</v>
      </c>
      <c r="G22" s="66" t="s">
        <v>113</v>
      </c>
      <c r="H22" s="66" t="s">
        <v>113</v>
      </c>
      <c r="I22" s="66" t="s">
        <v>113</v>
      </c>
      <c r="J22" s="66" t="s">
        <v>113</v>
      </c>
      <c r="K22" s="66" t="s">
        <v>113</v>
      </c>
      <c r="L22" s="66" t="s">
        <v>113</v>
      </c>
      <c r="M22" s="66" t="s">
        <v>113</v>
      </c>
      <c r="N22" s="66" t="s">
        <v>113</v>
      </c>
      <c r="O22" s="84">
        <f>O23</f>
        <v>0</v>
      </c>
      <c r="P22" s="84" t="s">
        <v>113</v>
      </c>
      <c r="Q22" s="84" t="s">
        <v>113</v>
      </c>
      <c r="R22" s="84" t="s">
        <v>113</v>
      </c>
      <c r="S22" s="84" t="s">
        <v>113</v>
      </c>
      <c r="T22" s="84">
        <f t="shared" ref="T22:T23" si="0">V22</f>
        <v>99.591999999999985</v>
      </c>
      <c r="U22" s="84">
        <f t="shared" ref="U22:U51" si="1">X22+AN22+AX22+BH22</f>
        <v>94.260999999999996</v>
      </c>
      <c r="V22" s="84">
        <f>V23</f>
        <v>99.591999999999985</v>
      </c>
      <c r="W22" s="84">
        <f t="shared" ref="W22:W51" si="2">BM22+BW22</f>
        <v>39.825000000000003</v>
      </c>
      <c r="X22" s="84">
        <f t="shared" ref="X22:X51" si="3">BR22+BW22</f>
        <v>40.899000000000001</v>
      </c>
      <c r="Y22" s="84">
        <v>0</v>
      </c>
      <c r="Z22" s="84" t="s">
        <v>113</v>
      </c>
      <c r="AA22" s="84" t="s">
        <v>113</v>
      </c>
      <c r="AB22" s="84">
        <f t="shared" ref="AB22:AB51" si="4">Y22</f>
        <v>0</v>
      </c>
      <c r="AC22" s="84" t="s">
        <v>113</v>
      </c>
      <c r="AD22" s="84">
        <v>0</v>
      </c>
      <c r="AE22" s="84" t="s">
        <v>113</v>
      </c>
      <c r="AF22" s="84" t="s">
        <v>113</v>
      </c>
      <c r="AG22" s="84">
        <f t="shared" ref="AG22:AG23" si="5">AD22</f>
        <v>0</v>
      </c>
      <c r="AH22" s="84" t="s">
        <v>113</v>
      </c>
      <c r="AI22" s="84">
        <f>AI23</f>
        <v>18.673999999999999</v>
      </c>
      <c r="AJ22" s="84" t="s">
        <v>113</v>
      </c>
      <c r="AK22" s="84" t="s">
        <v>113</v>
      </c>
      <c r="AL22" s="84">
        <f>AL23</f>
        <v>18.673999999999999</v>
      </c>
      <c r="AM22" s="84" t="s">
        <v>113</v>
      </c>
      <c r="AN22" s="84">
        <f>AN23</f>
        <v>14.326000000000001</v>
      </c>
      <c r="AO22" s="85" t="s">
        <v>113</v>
      </c>
      <c r="AP22" s="85" t="s">
        <v>113</v>
      </c>
      <c r="AQ22" s="84">
        <f>AQ23</f>
        <v>14.326000000000001</v>
      </c>
      <c r="AR22" s="85" t="s">
        <v>113</v>
      </c>
      <c r="AS22" s="85">
        <f>AS23</f>
        <v>19.009999999999998</v>
      </c>
      <c r="AT22" s="85" t="s">
        <v>113</v>
      </c>
      <c r="AU22" s="85" t="s">
        <v>113</v>
      </c>
      <c r="AV22" s="84">
        <f>AV23</f>
        <v>19.009999999999998</v>
      </c>
      <c r="AW22" s="85" t="s">
        <v>113</v>
      </c>
      <c r="AX22" s="85">
        <f>AX23</f>
        <v>18.027999999999999</v>
      </c>
      <c r="AY22" s="85" t="s">
        <v>113</v>
      </c>
      <c r="AZ22" s="85" t="s">
        <v>113</v>
      </c>
      <c r="BA22" s="85">
        <f>BA23</f>
        <v>18.027999999999999</v>
      </c>
      <c r="BB22" s="85" t="s">
        <v>113</v>
      </c>
      <c r="BC22" s="84">
        <f>BC23</f>
        <v>22.083000000000002</v>
      </c>
      <c r="BD22" s="84" t="s">
        <v>113</v>
      </c>
      <c r="BE22" s="84" t="s">
        <v>113</v>
      </c>
      <c r="BF22" s="84">
        <f>BF23</f>
        <v>22.083000000000002</v>
      </c>
      <c r="BG22" s="84" t="s">
        <v>113</v>
      </c>
      <c r="BH22" s="84">
        <f>BH23</f>
        <v>21.008000000000003</v>
      </c>
      <c r="BI22" s="84" t="s">
        <v>113</v>
      </c>
      <c r="BJ22" s="84" t="s">
        <v>113</v>
      </c>
      <c r="BK22" s="84">
        <f>BK23</f>
        <v>21.008000000000003</v>
      </c>
      <c r="BL22" s="84" t="s">
        <v>113</v>
      </c>
      <c r="BM22" s="84">
        <f>BM23</f>
        <v>19.723000000000003</v>
      </c>
      <c r="BN22" s="84" t="s">
        <v>113</v>
      </c>
      <c r="BO22" s="84" t="s">
        <v>113</v>
      </c>
      <c r="BP22" s="84">
        <f>BM22</f>
        <v>19.723000000000003</v>
      </c>
      <c r="BQ22" s="84" t="s">
        <v>113</v>
      </c>
      <c r="BR22" s="84">
        <f>BR23</f>
        <v>20.797000000000004</v>
      </c>
      <c r="BS22" s="84" t="s">
        <v>113</v>
      </c>
      <c r="BT22" s="84" t="s">
        <v>113</v>
      </c>
      <c r="BU22" s="84">
        <f>BU23</f>
        <v>20.797000000000004</v>
      </c>
      <c r="BV22" s="84" t="s">
        <v>113</v>
      </c>
      <c r="BW22" s="84">
        <f>BW23</f>
        <v>20.102</v>
      </c>
      <c r="BX22" s="84" t="s">
        <v>113</v>
      </c>
      <c r="BY22" s="84" t="s">
        <v>113</v>
      </c>
      <c r="BZ22" s="84">
        <f>BZ23</f>
        <v>20.102</v>
      </c>
      <c r="CA22" s="84" t="s">
        <v>113</v>
      </c>
      <c r="CB22" s="84">
        <f>CB23</f>
        <v>0</v>
      </c>
      <c r="CC22" s="84" t="s">
        <v>113</v>
      </c>
      <c r="CD22" s="84" t="s">
        <v>113</v>
      </c>
      <c r="CE22" s="84">
        <f>CE23</f>
        <v>0</v>
      </c>
      <c r="CF22" s="84" t="s">
        <v>113</v>
      </c>
      <c r="CG22" s="84">
        <f t="shared" ref="CG22:CG51" si="6">AN22+AX22+BH22+BM22+BW22</f>
        <v>93.187000000000012</v>
      </c>
      <c r="CH22" s="84" t="s">
        <v>113</v>
      </c>
      <c r="CI22" s="84" t="s">
        <v>113</v>
      </c>
      <c r="CJ22" s="84">
        <f t="shared" ref="CJ22:CJ51" si="7">CG22</f>
        <v>93.187000000000012</v>
      </c>
      <c r="CK22" s="84" t="s">
        <v>113</v>
      </c>
      <c r="CL22" s="84">
        <f t="shared" ref="CL22:CL51" si="8">AN22+AX22+BH22+BR22+BW22</f>
        <v>94.26100000000001</v>
      </c>
      <c r="CM22" s="84" t="s">
        <v>113</v>
      </c>
      <c r="CN22" s="84" t="s">
        <v>113</v>
      </c>
      <c r="CO22" s="84">
        <f t="shared" ref="CO22:CO51" si="9">CL22</f>
        <v>94.26100000000001</v>
      </c>
      <c r="CP22" s="84" t="s">
        <v>113</v>
      </c>
      <c r="CQ22" s="86"/>
    </row>
    <row r="23" s="1" customFormat="1" ht="39.950000000000003" customHeight="1">
      <c r="A23" s="81" t="s">
        <v>114</v>
      </c>
      <c r="B23" s="82" t="s">
        <v>115</v>
      </c>
      <c r="C23" s="83" t="s">
        <v>112</v>
      </c>
      <c r="D23" s="66" t="s">
        <v>113</v>
      </c>
      <c r="E23" s="66" t="s">
        <v>113</v>
      </c>
      <c r="F23" s="66" t="s">
        <v>113</v>
      </c>
      <c r="G23" s="66" t="s">
        <v>113</v>
      </c>
      <c r="H23" s="66" t="s">
        <v>113</v>
      </c>
      <c r="I23" s="66" t="s">
        <v>113</v>
      </c>
      <c r="J23" s="66" t="s">
        <v>113</v>
      </c>
      <c r="K23" s="66" t="s">
        <v>113</v>
      </c>
      <c r="L23" s="66" t="s">
        <v>113</v>
      </c>
      <c r="M23" s="66" t="s">
        <v>113</v>
      </c>
      <c r="N23" s="66" t="s">
        <v>113</v>
      </c>
      <c r="O23" s="84">
        <f t="shared" ref="O23:V23" si="10">O25</f>
        <v>0</v>
      </c>
      <c r="P23" s="84" t="str">
        <f t="shared" si="10"/>
        <v>нд</v>
      </c>
      <c r="Q23" s="84" t="str">
        <f t="shared" si="10"/>
        <v>нд</v>
      </c>
      <c r="R23" s="84" t="str">
        <f t="shared" si="10"/>
        <v>нд</v>
      </c>
      <c r="S23" s="84" t="str">
        <f t="shared" si="10"/>
        <v>нд</v>
      </c>
      <c r="T23" s="84">
        <f t="shared" si="0"/>
        <v>99.591999999999985</v>
      </c>
      <c r="U23" s="84">
        <f t="shared" si="1"/>
        <v>94.260999999999996</v>
      </c>
      <c r="V23" s="84">
        <f t="shared" si="10"/>
        <v>99.591999999999985</v>
      </c>
      <c r="W23" s="84">
        <f t="shared" si="2"/>
        <v>39.825000000000003</v>
      </c>
      <c r="X23" s="84">
        <f t="shared" si="3"/>
        <v>40.899000000000001</v>
      </c>
      <c r="Y23" s="84">
        <v>0</v>
      </c>
      <c r="Z23" s="84" t="s">
        <v>113</v>
      </c>
      <c r="AA23" s="84" t="s">
        <v>113</v>
      </c>
      <c r="AB23" s="84">
        <f t="shared" si="4"/>
        <v>0</v>
      </c>
      <c r="AC23" s="84" t="s">
        <v>113</v>
      </c>
      <c r="AD23" s="84">
        <v>0</v>
      </c>
      <c r="AE23" s="84" t="s">
        <v>113</v>
      </c>
      <c r="AF23" s="84" t="s">
        <v>113</v>
      </c>
      <c r="AG23" s="84">
        <f t="shared" si="5"/>
        <v>0</v>
      </c>
      <c r="AH23" s="84" t="s">
        <v>113</v>
      </c>
      <c r="AI23" s="84">
        <f>AI25</f>
        <v>18.673999999999999</v>
      </c>
      <c r="AJ23" s="84" t="s">
        <v>113</v>
      </c>
      <c r="AK23" s="84" t="s">
        <v>113</v>
      </c>
      <c r="AL23" s="84">
        <f>AL25</f>
        <v>18.673999999999999</v>
      </c>
      <c r="AM23" s="84" t="s">
        <v>113</v>
      </c>
      <c r="AN23" s="84">
        <f>AN25</f>
        <v>14.326000000000001</v>
      </c>
      <c r="AO23" s="85" t="s">
        <v>113</v>
      </c>
      <c r="AP23" s="85" t="s">
        <v>113</v>
      </c>
      <c r="AQ23" s="84">
        <f>AQ25</f>
        <v>14.326000000000001</v>
      </c>
      <c r="AR23" s="85" t="s">
        <v>113</v>
      </c>
      <c r="AS23" s="84">
        <f>AS25</f>
        <v>19.009999999999998</v>
      </c>
      <c r="AT23" s="85" t="s">
        <v>113</v>
      </c>
      <c r="AU23" s="85" t="s">
        <v>113</v>
      </c>
      <c r="AV23" s="84">
        <f>AV25</f>
        <v>19.009999999999998</v>
      </c>
      <c r="AW23" s="85" t="s">
        <v>113</v>
      </c>
      <c r="AX23" s="84">
        <f>AX25</f>
        <v>18.027999999999999</v>
      </c>
      <c r="AY23" s="85" t="s">
        <v>113</v>
      </c>
      <c r="AZ23" s="85" t="s">
        <v>113</v>
      </c>
      <c r="BA23" s="84">
        <f>BA25</f>
        <v>18.027999999999999</v>
      </c>
      <c r="BB23" s="85" t="s">
        <v>113</v>
      </c>
      <c r="BC23" s="84">
        <f>BC25</f>
        <v>22.083000000000002</v>
      </c>
      <c r="BD23" s="84" t="s">
        <v>113</v>
      </c>
      <c r="BE23" s="84" t="s">
        <v>113</v>
      </c>
      <c r="BF23" s="84">
        <f>BF25</f>
        <v>22.083000000000002</v>
      </c>
      <c r="BG23" s="84" t="s">
        <v>113</v>
      </c>
      <c r="BH23" s="84">
        <f>BH25</f>
        <v>21.008000000000003</v>
      </c>
      <c r="BI23" s="84" t="s">
        <v>113</v>
      </c>
      <c r="BJ23" s="84" t="s">
        <v>113</v>
      </c>
      <c r="BK23" s="84">
        <f>BK25</f>
        <v>21.008000000000003</v>
      </c>
      <c r="BL23" s="84" t="s">
        <v>113</v>
      </c>
      <c r="BM23" s="84">
        <f>BM25</f>
        <v>19.723000000000003</v>
      </c>
      <c r="BN23" s="84" t="s">
        <v>113</v>
      </c>
      <c r="BO23" s="84" t="s">
        <v>113</v>
      </c>
      <c r="BP23" s="84">
        <f>BP25</f>
        <v>19.723000000000003</v>
      </c>
      <c r="BQ23" s="84" t="s">
        <v>113</v>
      </c>
      <c r="BR23" s="84">
        <f>BR25</f>
        <v>20.797000000000004</v>
      </c>
      <c r="BS23" s="84" t="s">
        <v>113</v>
      </c>
      <c r="BT23" s="84" t="s">
        <v>113</v>
      </c>
      <c r="BU23" s="84">
        <f>BU25</f>
        <v>20.797000000000004</v>
      </c>
      <c r="BV23" s="84" t="s">
        <v>113</v>
      </c>
      <c r="BW23" s="84">
        <f>BW25</f>
        <v>20.102</v>
      </c>
      <c r="BX23" s="84" t="s">
        <v>113</v>
      </c>
      <c r="BY23" s="84" t="s">
        <v>113</v>
      </c>
      <c r="BZ23" s="84">
        <f>BZ25</f>
        <v>20.102</v>
      </c>
      <c r="CA23" s="84" t="s">
        <v>113</v>
      </c>
      <c r="CB23" s="84">
        <f>CB25</f>
        <v>0</v>
      </c>
      <c r="CC23" s="84" t="s">
        <v>113</v>
      </c>
      <c r="CD23" s="84" t="s">
        <v>113</v>
      </c>
      <c r="CE23" s="84">
        <f>CE25</f>
        <v>0</v>
      </c>
      <c r="CF23" s="84" t="s">
        <v>113</v>
      </c>
      <c r="CG23" s="84">
        <f t="shared" si="6"/>
        <v>93.187000000000012</v>
      </c>
      <c r="CH23" s="84" t="s">
        <v>113</v>
      </c>
      <c r="CI23" s="84" t="s">
        <v>113</v>
      </c>
      <c r="CJ23" s="84">
        <f t="shared" si="7"/>
        <v>93.187000000000012</v>
      </c>
      <c r="CK23" s="84" t="s">
        <v>113</v>
      </c>
      <c r="CL23" s="84">
        <f t="shared" si="8"/>
        <v>94.26100000000001</v>
      </c>
      <c r="CM23" s="84" t="s">
        <v>113</v>
      </c>
      <c r="CN23" s="84" t="s">
        <v>113</v>
      </c>
      <c r="CO23" s="84">
        <f t="shared" si="9"/>
        <v>94.26100000000001</v>
      </c>
      <c r="CP23" s="84" t="s">
        <v>113</v>
      </c>
      <c r="CQ23" s="86"/>
    </row>
    <row r="24" s="1" customFormat="1" ht="24" customHeight="1">
      <c r="A24" s="81" t="s">
        <v>116</v>
      </c>
      <c r="B24" s="87" t="s">
        <v>117</v>
      </c>
      <c r="C24" s="83" t="s">
        <v>112</v>
      </c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85"/>
      <c r="P24" s="88"/>
      <c r="Q24" s="88"/>
      <c r="R24" s="88"/>
      <c r="S24" s="88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5"/>
      <c r="AP24" s="85"/>
      <c r="AQ24" s="84"/>
      <c r="AR24" s="85"/>
      <c r="AS24" s="84"/>
      <c r="AT24" s="85"/>
      <c r="AU24" s="85"/>
      <c r="AV24" s="84"/>
      <c r="AW24" s="85"/>
      <c r="AX24" s="84"/>
      <c r="AY24" s="85"/>
      <c r="AZ24" s="85"/>
      <c r="BA24" s="84"/>
      <c r="BB24" s="85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84"/>
      <c r="BO24" s="84"/>
      <c r="BP24" s="84"/>
      <c r="BQ24" s="84"/>
      <c r="BR24" s="84"/>
      <c r="BS24" s="84"/>
      <c r="BT24" s="84"/>
      <c r="BU24" s="84"/>
      <c r="BV24" s="84"/>
      <c r="BW24" s="88"/>
      <c r="BX24" s="84"/>
      <c r="BY24" s="84"/>
      <c r="BZ24" s="84"/>
      <c r="CA24" s="84"/>
      <c r="CB24" s="88"/>
      <c r="CC24" s="84"/>
      <c r="CD24" s="84"/>
      <c r="CE24" s="66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84"/>
      <c r="CQ24" s="86"/>
    </row>
    <row r="25" s="23" customFormat="1" ht="36" customHeight="1">
      <c r="A25" s="89" t="s">
        <v>118</v>
      </c>
      <c r="B25" s="90" t="s">
        <v>119</v>
      </c>
      <c r="C25" s="83" t="s">
        <v>112</v>
      </c>
      <c r="D25" s="91" t="s">
        <v>113</v>
      </c>
      <c r="E25" s="91" t="s">
        <v>113</v>
      </c>
      <c r="F25" s="91" t="s">
        <v>113</v>
      </c>
      <c r="G25" s="91" t="s">
        <v>113</v>
      </c>
      <c r="H25" s="91" t="s">
        <v>113</v>
      </c>
      <c r="I25" s="91" t="s">
        <v>113</v>
      </c>
      <c r="J25" s="91" t="s">
        <v>113</v>
      </c>
      <c r="K25" s="91" t="s">
        <v>113</v>
      </c>
      <c r="L25" s="91" t="s">
        <v>113</v>
      </c>
      <c r="M25" s="91" t="s">
        <v>113</v>
      </c>
      <c r="N25" s="91" t="s">
        <v>113</v>
      </c>
      <c r="O25" s="85">
        <v>0</v>
      </c>
      <c r="P25" s="85" t="s">
        <v>113</v>
      </c>
      <c r="Q25" s="85" t="s">
        <v>113</v>
      </c>
      <c r="R25" s="85" t="s">
        <v>113</v>
      </c>
      <c r="S25" s="91" t="s">
        <v>113</v>
      </c>
      <c r="T25" s="84">
        <f t="shared" ref="T25:Y25" si="11">T26+T34+T38+T47</f>
        <v>99.591999999999985</v>
      </c>
      <c r="U25" s="84">
        <f t="shared" si="11"/>
        <v>94.260999999999996</v>
      </c>
      <c r="V25" s="84">
        <f t="shared" si="11"/>
        <v>99.591999999999985</v>
      </c>
      <c r="W25" s="84">
        <f t="shared" si="11"/>
        <v>39.825000000000003</v>
      </c>
      <c r="X25" s="84">
        <f t="shared" si="11"/>
        <v>40.899000000000001</v>
      </c>
      <c r="Y25" s="92">
        <f t="shared" si="11"/>
        <v>0</v>
      </c>
      <c r="Z25" s="84" t="s">
        <v>113</v>
      </c>
      <c r="AA25" s="84" t="s">
        <v>113</v>
      </c>
      <c r="AB25" s="92">
        <f>AB26+AB34+AB38+AB47</f>
        <v>0</v>
      </c>
      <c r="AC25" s="84" t="s">
        <v>113</v>
      </c>
      <c r="AD25" s="92">
        <f>AD26+AD34+AD38+AD47</f>
        <v>0</v>
      </c>
      <c r="AE25" s="84" t="s">
        <v>113</v>
      </c>
      <c r="AF25" s="84" t="s">
        <v>113</v>
      </c>
      <c r="AG25" s="92">
        <f>AG26+AG34+AG38+AG47</f>
        <v>0</v>
      </c>
      <c r="AH25" s="84" t="s">
        <v>113</v>
      </c>
      <c r="AI25" s="92">
        <f>AI26+AI34+AI38+AI47</f>
        <v>18.673999999999999</v>
      </c>
      <c r="AJ25" s="84" t="s">
        <v>113</v>
      </c>
      <c r="AK25" s="84" t="s">
        <v>113</v>
      </c>
      <c r="AL25" s="92">
        <f>AL26+AL34+AL38+AL47</f>
        <v>18.673999999999999</v>
      </c>
      <c r="AM25" s="84" t="s">
        <v>113</v>
      </c>
      <c r="AN25" s="92">
        <f>AN26+AN34+AN38+AN47</f>
        <v>14.326000000000001</v>
      </c>
      <c r="AO25" s="85" t="s">
        <v>113</v>
      </c>
      <c r="AP25" s="85" t="s">
        <v>113</v>
      </c>
      <c r="AQ25" s="92">
        <f>AQ26+AQ34+AQ38+AQ47</f>
        <v>14.326000000000001</v>
      </c>
      <c r="AR25" s="85" t="s">
        <v>113</v>
      </c>
      <c r="AS25" s="92">
        <f>AS26+AS34+AS38+AS47</f>
        <v>19.009999999999998</v>
      </c>
      <c r="AT25" s="85" t="s">
        <v>113</v>
      </c>
      <c r="AU25" s="85" t="s">
        <v>113</v>
      </c>
      <c r="AV25" s="92">
        <f>AV26+AV34+AV38+AV47</f>
        <v>19.009999999999998</v>
      </c>
      <c r="AW25" s="85" t="s">
        <v>113</v>
      </c>
      <c r="AX25" s="92">
        <f>AX26+AX34+AX38+AX47</f>
        <v>18.027999999999999</v>
      </c>
      <c r="AY25" s="85" t="s">
        <v>113</v>
      </c>
      <c r="AZ25" s="85" t="s">
        <v>113</v>
      </c>
      <c r="BA25" s="92">
        <f>BA26+BA34+BA38+BA47</f>
        <v>18.027999999999999</v>
      </c>
      <c r="BB25" s="85" t="s">
        <v>113</v>
      </c>
      <c r="BC25" s="92">
        <f>BC26+BC34+BC38+BC47</f>
        <v>22.083000000000002</v>
      </c>
      <c r="BD25" s="84" t="s">
        <v>113</v>
      </c>
      <c r="BE25" s="84" t="s">
        <v>113</v>
      </c>
      <c r="BF25" s="92">
        <f>BF26+BF34+BF38+BF47</f>
        <v>22.083000000000002</v>
      </c>
      <c r="BG25" s="84" t="s">
        <v>113</v>
      </c>
      <c r="BH25" s="92">
        <f>BH26+BH34+BH38+BH47</f>
        <v>21.008000000000003</v>
      </c>
      <c r="BI25" s="84" t="s">
        <v>113</v>
      </c>
      <c r="BJ25" s="84" t="s">
        <v>113</v>
      </c>
      <c r="BK25" s="92">
        <f>BK26+BK34+BK38+BK47</f>
        <v>21.008000000000003</v>
      </c>
      <c r="BL25" s="84" t="s">
        <v>113</v>
      </c>
      <c r="BM25" s="92">
        <f>BM26+BM34+BM38+BM47</f>
        <v>19.723000000000003</v>
      </c>
      <c r="BN25" s="84" t="s">
        <v>113</v>
      </c>
      <c r="BO25" s="84" t="s">
        <v>113</v>
      </c>
      <c r="BP25" s="92">
        <f>BP26+BP34+BP38+BP47</f>
        <v>19.723000000000003</v>
      </c>
      <c r="BQ25" s="84" t="s">
        <v>113</v>
      </c>
      <c r="BR25" s="92">
        <f>BR26+BR34+BR38+BR47</f>
        <v>20.797000000000004</v>
      </c>
      <c r="BS25" s="84" t="s">
        <v>113</v>
      </c>
      <c r="BT25" s="84" t="s">
        <v>113</v>
      </c>
      <c r="BU25" s="92">
        <f>BU26+BU34+BU38+BU47</f>
        <v>20.797000000000004</v>
      </c>
      <c r="BV25" s="84" t="s">
        <v>113</v>
      </c>
      <c r="BW25" s="92">
        <f>BW26+BW34+BW38+BW47</f>
        <v>20.102</v>
      </c>
      <c r="BX25" s="84" t="s">
        <v>113</v>
      </c>
      <c r="BY25" s="84" t="s">
        <v>113</v>
      </c>
      <c r="BZ25" s="92">
        <f>BZ26+BZ34+BZ38+BZ47</f>
        <v>20.102</v>
      </c>
      <c r="CA25" s="84" t="s">
        <v>113</v>
      </c>
      <c r="CB25" s="92">
        <f>CB26+CB34+CB38+CB47</f>
        <v>0</v>
      </c>
      <c r="CC25" s="84" t="s">
        <v>113</v>
      </c>
      <c r="CD25" s="84" t="s">
        <v>113</v>
      </c>
      <c r="CE25" s="92">
        <f>CE26+CE34+CE38+CE47</f>
        <v>0</v>
      </c>
      <c r="CF25" s="84" t="s">
        <v>113</v>
      </c>
      <c r="CG25" s="84">
        <f t="shared" si="6"/>
        <v>93.187000000000012</v>
      </c>
      <c r="CH25" s="84" t="s">
        <v>113</v>
      </c>
      <c r="CI25" s="84" t="s">
        <v>113</v>
      </c>
      <c r="CJ25" s="84">
        <f t="shared" si="7"/>
        <v>93.187000000000012</v>
      </c>
      <c r="CK25" s="84" t="s">
        <v>113</v>
      </c>
      <c r="CL25" s="84">
        <f t="shared" si="8"/>
        <v>94.26100000000001</v>
      </c>
      <c r="CM25" s="84" t="s">
        <v>113</v>
      </c>
      <c r="CN25" s="84" t="s">
        <v>113</v>
      </c>
      <c r="CO25" s="84">
        <f t="shared" si="9"/>
        <v>94.26100000000001</v>
      </c>
      <c r="CP25" s="84" t="s">
        <v>113</v>
      </c>
      <c r="CQ25" s="86"/>
    </row>
    <row r="26" s="93" customFormat="1" ht="51.75" customHeight="1">
      <c r="A26" s="94" t="s">
        <v>120</v>
      </c>
      <c r="B26" s="95" t="s">
        <v>121</v>
      </c>
      <c r="C26" s="96" t="s">
        <v>112</v>
      </c>
      <c r="D26" s="97" t="s">
        <v>113</v>
      </c>
      <c r="E26" s="97" t="s">
        <v>113</v>
      </c>
      <c r="F26" s="97" t="s">
        <v>113</v>
      </c>
      <c r="G26" s="97" t="s">
        <v>113</v>
      </c>
      <c r="H26" s="97" t="s">
        <v>113</v>
      </c>
      <c r="I26" s="97" t="s">
        <v>113</v>
      </c>
      <c r="J26" s="97" t="s">
        <v>113</v>
      </c>
      <c r="K26" s="97" t="s">
        <v>113</v>
      </c>
      <c r="L26" s="97" t="s">
        <v>113</v>
      </c>
      <c r="M26" s="97" t="s">
        <v>113</v>
      </c>
      <c r="N26" s="97" t="s">
        <v>113</v>
      </c>
      <c r="O26" s="98">
        <v>0</v>
      </c>
      <c r="P26" s="98" t="s">
        <v>113</v>
      </c>
      <c r="Q26" s="98" t="s">
        <v>113</v>
      </c>
      <c r="R26" s="98" t="s">
        <v>113</v>
      </c>
      <c r="S26" s="97" t="s">
        <v>113</v>
      </c>
      <c r="T26" s="99">
        <f t="shared" ref="T26:Y26" si="12">T27</f>
        <v>43.236999999999995</v>
      </c>
      <c r="U26" s="84">
        <f t="shared" si="12"/>
        <v>38.734000000000009</v>
      </c>
      <c r="V26" s="99">
        <f t="shared" si="12"/>
        <v>43.236999999999995</v>
      </c>
      <c r="W26" s="84">
        <f t="shared" si="12"/>
        <v>27.585000000000001</v>
      </c>
      <c r="X26" s="84">
        <f t="shared" si="12"/>
        <v>31.209000000000003</v>
      </c>
      <c r="Y26" s="100">
        <f t="shared" si="12"/>
        <v>0</v>
      </c>
      <c r="Z26" s="99" t="s">
        <v>113</v>
      </c>
      <c r="AA26" s="99" t="s">
        <v>113</v>
      </c>
      <c r="AB26" s="100">
        <f>AB27</f>
        <v>0</v>
      </c>
      <c r="AC26" s="99" t="s">
        <v>113</v>
      </c>
      <c r="AD26" s="100">
        <f>AD27</f>
        <v>0</v>
      </c>
      <c r="AE26" s="99" t="s">
        <v>113</v>
      </c>
      <c r="AF26" s="99" t="s">
        <v>113</v>
      </c>
      <c r="AG26" s="100">
        <f>AG27</f>
        <v>0</v>
      </c>
      <c r="AH26" s="99" t="s">
        <v>113</v>
      </c>
      <c r="AI26" s="100">
        <f>AI27</f>
        <v>6.3140000000000001</v>
      </c>
      <c r="AJ26" s="99" t="s">
        <v>113</v>
      </c>
      <c r="AK26" s="99" t="s">
        <v>113</v>
      </c>
      <c r="AL26" s="100">
        <f>AL27</f>
        <v>6.3140000000000001</v>
      </c>
      <c r="AM26" s="99" t="s">
        <v>113</v>
      </c>
      <c r="AN26" s="100">
        <f>AN27</f>
        <v>4.008</v>
      </c>
      <c r="AO26" s="98" t="s">
        <v>113</v>
      </c>
      <c r="AP26" s="98" t="s">
        <v>113</v>
      </c>
      <c r="AQ26" s="100">
        <f>AQ27</f>
        <v>4.008</v>
      </c>
      <c r="AR26" s="98" t="s">
        <v>113</v>
      </c>
      <c r="AS26" s="100">
        <f>AS27</f>
        <v>5.0549999999999997</v>
      </c>
      <c r="AT26" s="98" t="s">
        <v>113</v>
      </c>
      <c r="AU26" s="98" t="s">
        <v>113</v>
      </c>
      <c r="AV26" s="100">
        <f>AV27</f>
        <v>5.0549999999999997</v>
      </c>
      <c r="AW26" s="98" t="s">
        <v>113</v>
      </c>
      <c r="AX26" s="100">
        <f>AX27</f>
        <v>1.3380000000000001</v>
      </c>
      <c r="AY26" s="98" t="s">
        <v>113</v>
      </c>
      <c r="AZ26" s="98" t="s">
        <v>113</v>
      </c>
      <c r="BA26" s="100">
        <f>BA27</f>
        <v>1.3380000000000001</v>
      </c>
      <c r="BB26" s="98" t="s">
        <v>113</v>
      </c>
      <c r="BC26" s="100">
        <f>BC27</f>
        <v>4.2830000000000004</v>
      </c>
      <c r="BD26" s="99" t="s">
        <v>113</v>
      </c>
      <c r="BE26" s="99" t="s">
        <v>113</v>
      </c>
      <c r="BF26" s="100">
        <f>BF27</f>
        <v>4.2830000000000004</v>
      </c>
      <c r="BG26" s="99" t="s">
        <v>113</v>
      </c>
      <c r="BH26" s="100">
        <f>BH27</f>
        <v>2.1789999999999998</v>
      </c>
      <c r="BI26" s="99" t="s">
        <v>113</v>
      </c>
      <c r="BJ26" s="99" t="s">
        <v>113</v>
      </c>
      <c r="BK26" s="100">
        <f>BK27</f>
        <v>2.1789999999999998</v>
      </c>
      <c r="BL26" s="99" t="s">
        <v>113</v>
      </c>
      <c r="BM26" s="100">
        <f>BM27</f>
        <v>11.803000000000001</v>
      </c>
      <c r="BN26" s="99" t="s">
        <v>113</v>
      </c>
      <c r="BO26" s="99" t="s">
        <v>113</v>
      </c>
      <c r="BP26" s="100">
        <f>BP27</f>
        <v>11.803000000000001</v>
      </c>
      <c r="BQ26" s="99" t="s">
        <v>113</v>
      </c>
      <c r="BR26" s="100">
        <f>BR27</f>
        <v>15.427000000000001</v>
      </c>
      <c r="BS26" s="99" t="s">
        <v>113</v>
      </c>
      <c r="BT26" s="99" t="s">
        <v>113</v>
      </c>
      <c r="BU26" s="100">
        <f>BU27</f>
        <v>15.427000000000001</v>
      </c>
      <c r="BV26" s="99" t="s">
        <v>113</v>
      </c>
      <c r="BW26" s="100">
        <f>BW27</f>
        <v>15.782</v>
      </c>
      <c r="BX26" s="99" t="s">
        <v>113</v>
      </c>
      <c r="BY26" s="99" t="s">
        <v>113</v>
      </c>
      <c r="BZ26" s="100">
        <f>BZ27</f>
        <v>15.782</v>
      </c>
      <c r="CA26" s="99" t="s">
        <v>113</v>
      </c>
      <c r="CB26" s="100">
        <f>CB27</f>
        <v>0</v>
      </c>
      <c r="CC26" s="99" t="s">
        <v>113</v>
      </c>
      <c r="CD26" s="99" t="s">
        <v>113</v>
      </c>
      <c r="CE26" s="100">
        <f>CE27</f>
        <v>0</v>
      </c>
      <c r="CF26" s="99" t="s">
        <v>113</v>
      </c>
      <c r="CG26" s="84">
        <f t="shared" si="6"/>
        <v>35.109999999999999</v>
      </c>
      <c r="CH26" s="99" t="s">
        <v>113</v>
      </c>
      <c r="CI26" s="99" t="s">
        <v>113</v>
      </c>
      <c r="CJ26" s="84">
        <f t="shared" si="7"/>
        <v>35.109999999999999</v>
      </c>
      <c r="CK26" s="99" t="s">
        <v>113</v>
      </c>
      <c r="CL26" s="84">
        <f t="shared" si="8"/>
        <v>38.734000000000002</v>
      </c>
      <c r="CM26" s="99" t="s">
        <v>113</v>
      </c>
      <c r="CN26" s="99" t="s">
        <v>113</v>
      </c>
      <c r="CO26" s="84">
        <f t="shared" si="9"/>
        <v>38.734000000000002</v>
      </c>
      <c r="CP26" s="99" t="s">
        <v>113</v>
      </c>
      <c r="CQ26" s="101"/>
    </row>
    <row r="27" s="23" customFormat="1" ht="33" customHeight="1">
      <c r="A27" s="89" t="s">
        <v>122</v>
      </c>
      <c r="B27" s="102" t="s">
        <v>123</v>
      </c>
      <c r="C27" s="83" t="s">
        <v>112</v>
      </c>
      <c r="D27" s="91" t="s">
        <v>113</v>
      </c>
      <c r="E27" s="91" t="s">
        <v>113</v>
      </c>
      <c r="F27" s="91" t="s">
        <v>113</v>
      </c>
      <c r="G27" s="91" t="s">
        <v>113</v>
      </c>
      <c r="H27" s="91" t="s">
        <v>113</v>
      </c>
      <c r="I27" s="91" t="s">
        <v>113</v>
      </c>
      <c r="J27" s="91" t="s">
        <v>113</v>
      </c>
      <c r="K27" s="91" t="s">
        <v>113</v>
      </c>
      <c r="L27" s="91" t="s">
        <v>113</v>
      </c>
      <c r="M27" s="91" t="s">
        <v>113</v>
      </c>
      <c r="N27" s="91" t="s">
        <v>113</v>
      </c>
      <c r="O27" s="85">
        <v>0</v>
      </c>
      <c r="P27" s="85" t="s">
        <v>113</v>
      </c>
      <c r="Q27" s="85" t="s">
        <v>113</v>
      </c>
      <c r="R27" s="85" t="s">
        <v>113</v>
      </c>
      <c r="S27" s="91" t="s">
        <v>113</v>
      </c>
      <c r="T27" s="84">
        <f t="shared" ref="T27:T46" si="13">V27</f>
        <v>43.236999999999995</v>
      </c>
      <c r="U27" s="84">
        <f t="shared" si="1"/>
        <v>38.734000000000009</v>
      </c>
      <c r="V27" s="103">
        <f>V28+V29+V30+V31+V32+V33</f>
        <v>43.236999999999995</v>
      </c>
      <c r="W27" s="84">
        <f t="shared" si="2"/>
        <v>27.585000000000001</v>
      </c>
      <c r="X27" s="84">
        <f t="shared" si="3"/>
        <v>31.209000000000003</v>
      </c>
      <c r="Y27" s="92">
        <v>0</v>
      </c>
      <c r="Z27" s="84" t="s">
        <v>113</v>
      </c>
      <c r="AA27" s="84" t="s">
        <v>113</v>
      </c>
      <c r="AB27" s="84">
        <f t="shared" si="4"/>
        <v>0</v>
      </c>
      <c r="AC27" s="84" t="s">
        <v>113</v>
      </c>
      <c r="AD27" s="84">
        <v>0</v>
      </c>
      <c r="AE27" s="84" t="s">
        <v>113</v>
      </c>
      <c r="AF27" s="84" t="s">
        <v>113</v>
      </c>
      <c r="AG27" s="84">
        <f t="shared" ref="AG27:AG37" si="14">AD27</f>
        <v>0</v>
      </c>
      <c r="AH27" s="84" t="s">
        <v>113</v>
      </c>
      <c r="AI27" s="92">
        <f>AI28+AI29+AI30+AI31+AI32+AI33</f>
        <v>6.3140000000000001</v>
      </c>
      <c r="AJ27" s="84" t="s">
        <v>113</v>
      </c>
      <c r="AK27" s="84" t="s">
        <v>113</v>
      </c>
      <c r="AL27" s="92">
        <f t="shared" ref="AL27:AL37" si="15">AI27</f>
        <v>6.3140000000000001</v>
      </c>
      <c r="AM27" s="84" t="s">
        <v>113</v>
      </c>
      <c r="AN27" s="92">
        <f>AN28+AN29+AN30+AN31+AN32+AN33</f>
        <v>4.008</v>
      </c>
      <c r="AO27" s="85" t="s">
        <v>113</v>
      </c>
      <c r="AP27" s="85" t="s">
        <v>113</v>
      </c>
      <c r="AQ27" s="92">
        <f t="shared" ref="AQ27:AQ33" si="16">AN27</f>
        <v>4.008</v>
      </c>
      <c r="AR27" s="85" t="s">
        <v>113</v>
      </c>
      <c r="AS27" s="85">
        <f>AS28+AS29+AS30+AS31+AS32+AS33</f>
        <v>5.0549999999999997</v>
      </c>
      <c r="AT27" s="85" t="s">
        <v>113</v>
      </c>
      <c r="AU27" s="85" t="s">
        <v>113</v>
      </c>
      <c r="AV27" s="92">
        <f t="shared" ref="AV27:AV31" si="17">AS27</f>
        <v>5.0549999999999997</v>
      </c>
      <c r="AW27" s="85" t="s">
        <v>113</v>
      </c>
      <c r="AX27" s="92">
        <f>AX28+AX29+AX30+AX31+AX32+AX33</f>
        <v>1.3380000000000001</v>
      </c>
      <c r="AY27" s="85" t="s">
        <v>113</v>
      </c>
      <c r="AZ27" s="85" t="s">
        <v>113</v>
      </c>
      <c r="BA27" s="92">
        <f t="shared" ref="BA27:BA33" si="18">AX27</f>
        <v>1.3380000000000001</v>
      </c>
      <c r="BB27" s="85" t="s">
        <v>113</v>
      </c>
      <c r="BC27" s="92">
        <f>BC28+BC29+BC30+BC31+BC32+BC33</f>
        <v>4.2830000000000004</v>
      </c>
      <c r="BD27" s="84" t="s">
        <v>113</v>
      </c>
      <c r="BE27" s="84" t="s">
        <v>113</v>
      </c>
      <c r="BF27" s="92">
        <f>BC27</f>
        <v>4.2830000000000004</v>
      </c>
      <c r="BG27" s="84" t="s">
        <v>113</v>
      </c>
      <c r="BH27" s="92">
        <f>BH28+BH29+BH30+BH31+BH32+BH33</f>
        <v>2.1789999999999998</v>
      </c>
      <c r="BI27" s="84" t="s">
        <v>113</v>
      </c>
      <c r="BJ27" s="84" t="s">
        <v>113</v>
      </c>
      <c r="BK27" s="92">
        <f>BH27</f>
        <v>2.1789999999999998</v>
      </c>
      <c r="BL27" s="84" t="s">
        <v>113</v>
      </c>
      <c r="BM27" s="92">
        <f>BM28+BM29+BM30+BM31+BM32+BM33</f>
        <v>11.803000000000001</v>
      </c>
      <c r="BN27" s="84" t="s">
        <v>113</v>
      </c>
      <c r="BO27" s="84" t="s">
        <v>113</v>
      </c>
      <c r="BP27" s="92">
        <f t="shared" ref="BP27:BP33" si="19">BM27</f>
        <v>11.803000000000001</v>
      </c>
      <c r="BQ27" s="84" t="s">
        <v>113</v>
      </c>
      <c r="BR27" s="92">
        <f>BR28+BR29+BR30+BR31+BR32+BR33</f>
        <v>15.427000000000001</v>
      </c>
      <c r="BS27" s="84" t="s">
        <v>113</v>
      </c>
      <c r="BT27" s="84" t="s">
        <v>113</v>
      </c>
      <c r="BU27" s="92">
        <f t="shared" ref="BU27:BU33" si="20">BR27</f>
        <v>15.427000000000001</v>
      </c>
      <c r="BV27" s="84" t="s">
        <v>113</v>
      </c>
      <c r="BW27" s="92">
        <f>BW28+BW29+BW30+BW31+BW32+BW33</f>
        <v>15.782</v>
      </c>
      <c r="BX27" s="84" t="s">
        <v>113</v>
      </c>
      <c r="BY27" s="84" t="s">
        <v>113</v>
      </c>
      <c r="BZ27" s="92">
        <f t="shared" ref="BZ27:BZ33" si="21">BW27</f>
        <v>15.782</v>
      </c>
      <c r="CA27" s="84" t="s">
        <v>113</v>
      </c>
      <c r="CB27" s="92">
        <f>CB28+CB29+CB30+CB31+CB32+CB33</f>
        <v>0</v>
      </c>
      <c r="CC27" s="84" t="s">
        <v>113</v>
      </c>
      <c r="CD27" s="84" t="s">
        <v>113</v>
      </c>
      <c r="CE27" s="92">
        <f t="shared" ref="CE27:CE33" si="22">CB27</f>
        <v>0</v>
      </c>
      <c r="CF27" s="84" t="s">
        <v>113</v>
      </c>
      <c r="CG27" s="84">
        <f t="shared" si="6"/>
        <v>35.109999999999999</v>
      </c>
      <c r="CH27" s="84" t="s">
        <v>113</v>
      </c>
      <c r="CI27" s="84" t="s">
        <v>113</v>
      </c>
      <c r="CJ27" s="84">
        <f t="shared" si="7"/>
        <v>35.109999999999999</v>
      </c>
      <c r="CK27" s="84" t="s">
        <v>113</v>
      </c>
      <c r="CL27" s="84">
        <f t="shared" si="8"/>
        <v>38.734000000000002</v>
      </c>
      <c r="CM27" s="84" t="s">
        <v>113</v>
      </c>
      <c r="CN27" s="84" t="s">
        <v>113</v>
      </c>
      <c r="CO27" s="84">
        <f t="shared" si="9"/>
        <v>38.734000000000002</v>
      </c>
      <c r="CP27" s="84" t="s">
        <v>113</v>
      </c>
      <c r="CQ27" s="86"/>
    </row>
    <row r="28" s="23" customFormat="1" ht="31.5" customHeight="1">
      <c r="A28" s="89" t="s">
        <v>122</v>
      </c>
      <c r="B28" s="104" t="s">
        <v>124</v>
      </c>
      <c r="C28" s="83" t="s">
        <v>125</v>
      </c>
      <c r="D28" s="105" t="s">
        <v>126</v>
      </c>
      <c r="E28" s="106">
        <v>2020</v>
      </c>
      <c r="F28" s="106">
        <v>2020</v>
      </c>
      <c r="G28" s="106">
        <v>2024</v>
      </c>
      <c r="H28" s="91" t="s">
        <v>113</v>
      </c>
      <c r="I28" s="91" t="s">
        <v>113</v>
      </c>
      <c r="J28" s="91" t="s">
        <v>113</v>
      </c>
      <c r="K28" s="91" t="s">
        <v>113</v>
      </c>
      <c r="L28" s="91" t="s">
        <v>113</v>
      </c>
      <c r="M28" s="91" t="s">
        <v>113</v>
      </c>
      <c r="N28" s="91" t="s">
        <v>113</v>
      </c>
      <c r="O28" s="85">
        <v>0</v>
      </c>
      <c r="P28" s="85" t="s">
        <v>113</v>
      </c>
      <c r="Q28" s="85" t="s">
        <v>113</v>
      </c>
      <c r="R28" s="85" t="s">
        <v>113</v>
      </c>
      <c r="S28" s="91" t="s">
        <v>113</v>
      </c>
      <c r="T28" s="84">
        <v>15.394</v>
      </c>
      <c r="U28" s="84">
        <f t="shared" si="1"/>
        <v>6.0139999999999993</v>
      </c>
      <c r="V28" s="103">
        <f t="shared" ref="V28:V33" si="23">AI28+AS28+BC28+BM28+BW28</f>
        <v>15.393000000000001</v>
      </c>
      <c r="W28" s="84">
        <f t="shared" si="2"/>
        <v>5.5750000000000002</v>
      </c>
      <c r="X28" s="84">
        <f t="shared" si="3"/>
        <v>1.855</v>
      </c>
      <c r="Y28" s="88">
        <v>0</v>
      </c>
      <c r="Z28" s="84" t="s">
        <v>113</v>
      </c>
      <c r="AA28" s="84" t="s">
        <v>113</v>
      </c>
      <c r="AB28" s="84">
        <f t="shared" si="4"/>
        <v>0</v>
      </c>
      <c r="AC28" s="84" t="s">
        <v>113</v>
      </c>
      <c r="AD28" s="84">
        <v>0</v>
      </c>
      <c r="AE28" s="84" t="s">
        <v>113</v>
      </c>
      <c r="AF28" s="84" t="s">
        <v>113</v>
      </c>
      <c r="AG28" s="84">
        <f t="shared" si="14"/>
        <v>0</v>
      </c>
      <c r="AH28" s="84" t="s">
        <v>113</v>
      </c>
      <c r="AI28" s="107">
        <v>4.274</v>
      </c>
      <c r="AJ28" s="84" t="s">
        <v>113</v>
      </c>
      <c r="AK28" s="84" t="s">
        <v>113</v>
      </c>
      <c r="AL28" s="85">
        <f t="shared" si="15"/>
        <v>4.274</v>
      </c>
      <c r="AM28" s="84" t="s">
        <v>113</v>
      </c>
      <c r="AN28" s="107">
        <v>1.98</v>
      </c>
      <c r="AO28" s="85" t="s">
        <v>113</v>
      </c>
      <c r="AP28" s="85" t="s">
        <v>113</v>
      </c>
      <c r="AQ28" s="85">
        <f t="shared" si="16"/>
        <v>1.98</v>
      </c>
      <c r="AR28" s="85" t="s">
        <v>113</v>
      </c>
      <c r="AS28" s="107">
        <v>2.8799999999999999</v>
      </c>
      <c r="AT28" s="85" t="s">
        <v>113</v>
      </c>
      <c r="AU28" s="85" t="s">
        <v>113</v>
      </c>
      <c r="AV28" s="85">
        <f t="shared" si="17"/>
        <v>2.8799999999999999</v>
      </c>
      <c r="AW28" s="85" t="s">
        <v>113</v>
      </c>
      <c r="AX28" s="107">
        <v>0</v>
      </c>
      <c r="AY28" s="85" t="s">
        <v>113</v>
      </c>
      <c r="AZ28" s="85" t="s">
        <v>113</v>
      </c>
      <c r="BA28" s="85">
        <f t="shared" si="18"/>
        <v>0</v>
      </c>
      <c r="BB28" s="85" t="s">
        <v>113</v>
      </c>
      <c r="BC28" s="88">
        <v>2.6640000000000001</v>
      </c>
      <c r="BD28" s="84" t="s">
        <v>113</v>
      </c>
      <c r="BE28" s="84" t="s">
        <v>113</v>
      </c>
      <c r="BF28" s="108">
        <v>2.6640000000000001</v>
      </c>
      <c r="BG28" s="84" t="s">
        <v>113</v>
      </c>
      <c r="BH28" s="88">
        <v>2.1789999999999998</v>
      </c>
      <c r="BI28" s="84" t="s">
        <v>113</v>
      </c>
      <c r="BJ28" s="84" t="s">
        <v>113</v>
      </c>
      <c r="BK28" s="105">
        <v>2.1789999999999998</v>
      </c>
      <c r="BL28" s="84" t="s">
        <v>113</v>
      </c>
      <c r="BM28" s="88">
        <v>3.7200000000000002</v>
      </c>
      <c r="BN28" s="84" t="s">
        <v>113</v>
      </c>
      <c r="BO28" s="84" t="s">
        <v>113</v>
      </c>
      <c r="BP28" s="107">
        <f t="shared" si="19"/>
        <v>3.7200000000000002</v>
      </c>
      <c r="BQ28" s="84" t="s">
        <v>113</v>
      </c>
      <c r="BR28" s="88">
        <v>0</v>
      </c>
      <c r="BS28" s="84" t="s">
        <v>113</v>
      </c>
      <c r="BT28" s="84" t="s">
        <v>113</v>
      </c>
      <c r="BU28" s="88">
        <f t="shared" si="20"/>
        <v>0</v>
      </c>
      <c r="BV28" s="84" t="s">
        <v>113</v>
      </c>
      <c r="BW28" s="88">
        <v>1.855</v>
      </c>
      <c r="BX28" s="84" t="s">
        <v>113</v>
      </c>
      <c r="BY28" s="84" t="s">
        <v>113</v>
      </c>
      <c r="BZ28" s="107">
        <f t="shared" si="21"/>
        <v>1.855</v>
      </c>
      <c r="CA28" s="84" t="s">
        <v>113</v>
      </c>
      <c r="CB28" s="88">
        <v>0</v>
      </c>
      <c r="CC28" s="84" t="s">
        <v>113</v>
      </c>
      <c r="CD28" s="84" t="s">
        <v>113</v>
      </c>
      <c r="CE28" s="107">
        <f t="shared" si="22"/>
        <v>0</v>
      </c>
      <c r="CF28" s="84" t="s">
        <v>113</v>
      </c>
      <c r="CG28" s="84">
        <f t="shared" si="6"/>
        <v>9.734</v>
      </c>
      <c r="CH28" s="84" t="s">
        <v>113</v>
      </c>
      <c r="CI28" s="84" t="s">
        <v>113</v>
      </c>
      <c r="CJ28" s="84">
        <f t="shared" si="7"/>
        <v>9.734</v>
      </c>
      <c r="CK28" s="84" t="s">
        <v>113</v>
      </c>
      <c r="CL28" s="84">
        <f t="shared" si="8"/>
        <v>6.0139999999999993</v>
      </c>
      <c r="CM28" s="84" t="s">
        <v>113</v>
      </c>
      <c r="CN28" s="84" t="s">
        <v>113</v>
      </c>
      <c r="CO28" s="84">
        <f t="shared" si="9"/>
        <v>6.0139999999999993</v>
      </c>
      <c r="CP28" s="84" t="s">
        <v>113</v>
      </c>
      <c r="CQ28" s="86"/>
    </row>
    <row r="29" s="23" customFormat="1" ht="39" customHeight="1">
      <c r="A29" s="89" t="s">
        <v>122</v>
      </c>
      <c r="B29" s="104" t="s">
        <v>127</v>
      </c>
      <c r="C29" s="83" t="s">
        <v>128</v>
      </c>
      <c r="D29" s="105" t="s">
        <v>126</v>
      </c>
      <c r="E29" s="106">
        <v>2020</v>
      </c>
      <c r="F29" s="106">
        <v>2020</v>
      </c>
      <c r="G29" s="106">
        <v>2024</v>
      </c>
      <c r="H29" s="91" t="s">
        <v>113</v>
      </c>
      <c r="I29" s="91" t="s">
        <v>113</v>
      </c>
      <c r="J29" s="91" t="s">
        <v>113</v>
      </c>
      <c r="K29" s="91" t="s">
        <v>113</v>
      </c>
      <c r="L29" s="91" t="s">
        <v>113</v>
      </c>
      <c r="M29" s="91" t="s">
        <v>113</v>
      </c>
      <c r="N29" s="91" t="s">
        <v>113</v>
      </c>
      <c r="O29" s="85">
        <v>1</v>
      </c>
      <c r="P29" s="85" t="s">
        <v>113</v>
      </c>
      <c r="Q29" s="85" t="s">
        <v>113</v>
      </c>
      <c r="R29" s="85" t="s">
        <v>113</v>
      </c>
      <c r="S29" s="91" t="s">
        <v>113</v>
      </c>
      <c r="T29" s="84">
        <v>4.0800000000000001</v>
      </c>
      <c r="U29" s="84">
        <f t="shared" si="1"/>
        <v>4.0679999999999996</v>
      </c>
      <c r="V29" s="103">
        <f t="shared" si="23"/>
        <v>4.0800000000000001</v>
      </c>
      <c r="W29" s="84">
        <f t="shared" si="2"/>
        <v>2.04</v>
      </c>
      <c r="X29" s="84">
        <f t="shared" si="3"/>
        <v>2.04</v>
      </c>
      <c r="Y29" s="88">
        <v>0</v>
      </c>
      <c r="Z29" s="84" t="s">
        <v>113</v>
      </c>
      <c r="AA29" s="84" t="s">
        <v>113</v>
      </c>
      <c r="AB29" s="84">
        <f t="shared" si="4"/>
        <v>0</v>
      </c>
      <c r="AC29" s="84" t="s">
        <v>113</v>
      </c>
      <c r="AD29" s="84">
        <v>0</v>
      </c>
      <c r="AE29" s="84" t="s">
        <v>113</v>
      </c>
      <c r="AF29" s="84" t="s">
        <v>113</v>
      </c>
      <c r="AG29" s="84">
        <v>0</v>
      </c>
      <c r="AH29" s="84" t="s">
        <v>113</v>
      </c>
      <c r="AI29" s="107">
        <v>2.04</v>
      </c>
      <c r="AJ29" s="84" t="s">
        <v>113</v>
      </c>
      <c r="AK29" s="84" t="s">
        <v>113</v>
      </c>
      <c r="AL29" s="85">
        <f t="shared" si="15"/>
        <v>2.04</v>
      </c>
      <c r="AM29" s="84" t="s">
        <v>113</v>
      </c>
      <c r="AN29" s="107">
        <v>2.028</v>
      </c>
      <c r="AO29" s="85" t="s">
        <v>113</v>
      </c>
      <c r="AP29" s="85" t="s">
        <v>113</v>
      </c>
      <c r="AQ29" s="85">
        <f t="shared" si="16"/>
        <v>2.028</v>
      </c>
      <c r="AR29" s="85" t="s">
        <v>113</v>
      </c>
      <c r="AS29" s="107">
        <v>0</v>
      </c>
      <c r="AT29" s="85" t="s">
        <v>113</v>
      </c>
      <c r="AU29" s="85" t="s">
        <v>113</v>
      </c>
      <c r="AV29" s="85">
        <v>0</v>
      </c>
      <c r="AW29" s="85" t="s">
        <v>113</v>
      </c>
      <c r="AX29" s="107">
        <v>0</v>
      </c>
      <c r="AY29" s="85" t="s">
        <v>113</v>
      </c>
      <c r="AZ29" s="85" t="s">
        <v>113</v>
      </c>
      <c r="BA29" s="85">
        <f t="shared" si="18"/>
        <v>0</v>
      </c>
      <c r="BB29" s="85" t="s">
        <v>113</v>
      </c>
      <c r="BC29" s="88">
        <v>0</v>
      </c>
      <c r="BD29" s="84" t="s">
        <v>113</v>
      </c>
      <c r="BE29" s="84" t="s">
        <v>113</v>
      </c>
      <c r="BF29" s="108">
        <v>0</v>
      </c>
      <c r="BG29" s="84" t="s">
        <v>113</v>
      </c>
      <c r="BH29" s="88">
        <v>0</v>
      </c>
      <c r="BI29" s="84" t="s">
        <v>113</v>
      </c>
      <c r="BJ29" s="84" t="s">
        <v>113</v>
      </c>
      <c r="BK29" s="105">
        <v>0</v>
      </c>
      <c r="BL29" s="84" t="s">
        <v>113</v>
      </c>
      <c r="BM29" s="88">
        <v>0</v>
      </c>
      <c r="BN29" s="84" t="s">
        <v>113</v>
      </c>
      <c r="BO29" s="84" t="s">
        <v>113</v>
      </c>
      <c r="BP29" s="107">
        <v>0</v>
      </c>
      <c r="BQ29" s="84" t="s">
        <v>113</v>
      </c>
      <c r="BR29" s="88">
        <v>0</v>
      </c>
      <c r="BS29" s="84" t="s">
        <v>113</v>
      </c>
      <c r="BT29" s="84" t="s">
        <v>113</v>
      </c>
      <c r="BU29" s="88">
        <v>0</v>
      </c>
      <c r="BV29" s="84" t="s">
        <v>113</v>
      </c>
      <c r="BW29" s="88">
        <v>2.04</v>
      </c>
      <c r="BX29" s="84" t="s">
        <v>113</v>
      </c>
      <c r="BY29" s="84" t="s">
        <v>113</v>
      </c>
      <c r="BZ29" s="107">
        <v>2.04</v>
      </c>
      <c r="CA29" s="84" t="s">
        <v>113</v>
      </c>
      <c r="CB29" s="88">
        <v>0</v>
      </c>
      <c r="CC29" s="84" t="s">
        <v>113</v>
      </c>
      <c r="CD29" s="84" t="s">
        <v>113</v>
      </c>
      <c r="CE29" s="107">
        <v>0</v>
      </c>
      <c r="CF29" s="84" t="s">
        <v>113</v>
      </c>
      <c r="CG29" s="84">
        <f t="shared" si="6"/>
        <v>4.0679999999999996</v>
      </c>
      <c r="CH29" s="84" t="s">
        <v>113</v>
      </c>
      <c r="CI29" s="84" t="s">
        <v>113</v>
      </c>
      <c r="CJ29" s="84">
        <f t="shared" si="7"/>
        <v>4.0679999999999996</v>
      </c>
      <c r="CK29" s="84" t="s">
        <v>113</v>
      </c>
      <c r="CL29" s="84">
        <f t="shared" si="8"/>
        <v>4.0679999999999996</v>
      </c>
      <c r="CM29" s="84" t="s">
        <v>113</v>
      </c>
      <c r="CN29" s="84" t="s">
        <v>113</v>
      </c>
      <c r="CO29" s="84">
        <f t="shared" si="9"/>
        <v>4.0679999999999996</v>
      </c>
      <c r="CP29" s="84" t="s">
        <v>113</v>
      </c>
      <c r="CQ29" s="86"/>
    </row>
    <row r="30" s="23" customFormat="1" ht="45.75" customHeight="1">
      <c r="A30" s="89" t="s">
        <v>122</v>
      </c>
      <c r="B30" s="104" t="s">
        <v>129</v>
      </c>
      <c r="C30" s="83" t="s">
        <v>130</v>
      </c>
      <c r="D30" s="105" t="s">
        <v>126</v>
      </c>
      <c r="E30" s="106">
        <v>2023</v>
      </c>
      <c r="F30" s="106">
        <v>2023</v>
      </c>
      <c r="G30" s="106">
        <v>2023</v>
      </c>
      <c r="H30" s="91" t="s">
        <v>113</v>
      </c>
      <c r="I30" s="91" t="s">
        <v>113</v>
      </c>
      <c r="J30" s="91" t="s">
        <v>113</v>
      </c>
      <c r="K30" s="91" t="s">
        <v>113</v>
      </c>
      <c r="L30" s="91" t="s">
        <v>113</v>
      </c>
      <c r="M30" s="91" t="s">
        <v>113</v>
      </c>
      <c r="N30" s="91" t="s">
        <v>113</v>
      </c>
      <c r="O30" s="85">
        <v>2</v>
      </c>
      <c r="P30" s="85" t="s">
        <v>113</v>
      </c>
      <c r="Q30" s="85" t="s">
        <v>113</v>
      </c>
      <c r="R30" s="85" t="s">
        <v>113</v>
      </c>
      <c r="S30" s="91" t="s">
        <v>113</v>
      </c>
      <c r="T30" s="84">
        <f t="shared" si="13"/>
        <v>2.7229999999999999</v>
      </c>
      <c r="U30" s="84">
        <f t="shared" si="1"/>
        <v>1.8</v>
      </c>
      <c r="V30" s="103">
        <f t="shared" si="23"/>
        <v>2.7229999999999999</v>
      </c>
      <c r="W30" s="84">
        <f t="shared" si="2"/>
        <v>2.7229999999999999</v>
      </c>
      <c r="X30" s="84">
        <f t="shared" si="3"/>
        <v>1.8</v>
      </c>
      <c r="Y30" s="88">
        <v>0</v>
      </c>
      <c r="Z30" s="84" t="s">
        <v>113</v>
      </c>
      <c r="AA30" s="84" t="s">
        <v>113</v>
      </c>
      <c r="AB30" s="84">
        <v>0</v>
      </c>
      <c r="AC30" s="84" t="s">
        <v>113</v>
      </c>
      <c r="AD30" s="84">
        <v>0</v>
      </c>
      <c r="AE30" s="84" t="s">
        <v>113</v>
      </c>
      <c r="AF30" s="84" t="s">
        <v>113</v>
      </c>
      <c r="AG30" s="84">
        <v>0</v>
      </c>
      <c r="AH30" s="84" t="s">
        <v>113</v>
      </c>
      <c r="AI30" s="107">
        <v>0</v>
      </c>
      <c r="AJ30" s="84" t="s">
        <v>113</v>
      </c>
      <c r="AK30" s="84" t="s">
        <v>113</v>
      </c>
      <c r="AL30" s="85">
        <f t="shared" si="15"/>
        <v>0</v>
      </c>
      <c r="AM30" s="84" t="s">
        <v>113</v>
      </c>
      <c r="AN30" s="107">
        <v>0</v>
      </c>
      <c r="AO30" s="85" t="s">
        <v>113</v>
      </c>
      <c r="AP30" s="85" t="s">
        <v>113</v>
      </c>
      <c r="AQ30" s="85">
        <f t="shared" si="16"/>
        <v>0</v>
      </c>
      <c r="AR30" s="85" t="s">
        <v>113</v>
      </c>
      <c r="AS30" s="107">
        <v>0</v>
      </c>
      <c r="AT30" s="85" t="s">
        <v>113</v>
      </c>
      <c r="AU30" s="85" t="s">
        <v>113</v>
      </c>
      <c r="AV30" s="85">
        <f t="shared" si="17"/>
        <v>0</v>
      </c>
      <c r="AW30" s="85" t="s">
        <v>113</v>
      </c>
      <c r="AX30" s="107">
        <v>0</v>
      </c>
      <c r="AY30" s="85" t="s">
        <v>113</v>
      </c>
      <c r="AZ30" s="85" t="s">
        <v>113</v>
      </c>
      <c r="BA30" s="85">
        <f t="shared" si="18"/>
        <v>0</v>
      </c>
      <c r="BB30" s="85" t="s">
        <v>113</v>
      </c>
      <c r="BC30" s="88">
        <v>0</v>
      </c>
      <c r="BD30" s="84" t="s">
        <v>113</v>
      </c>
      <c r="BE30" s="84" t="s">
        <v>113</v>
      </c>
      <c r="BF30" s="108">
        <v>0</v>
      </c>
      <c r="BG30" s="84" t="s">
        <v>113</v>
      </c>
      <c r="BH30" s="88">
        <v>0</v>
      </c>
      <c r="BI30" s="84" t="s">
        <v>113</v>
      </c>
      <c r="BJ30" s="84" t="s">
        <v>113</v>
      </c>
      <c r="BK30" s="105">
        <v>0</v>
      </c>
      <c r="BL30" s="84" t="s">
        <v>113</v>
      </c>
      <c r="BM30" s="88">
        <v>2.7229999999999999</v>
      </c>
      <c r="BN30" s="84" t="s">
        <v>113</v>
      </c>
      <c r="BO30" s="84" t="s">
        <v>113</v>
      </c>
      <c r="BP30" s="107">
        <v>2.7229999999999999</v>
      </c>
      <c r="BQ30" s="84" t="s">
        <v>113</v>
      </c>
      <c r="BR30" s="88">
        <v>1.8</v>
      </c>
      <c r="BS30" s="84" t="s">
        <v>113</v>
      </c>
      <c r="BT30" s="84" t="s">
        <v>113</v>
      </c>
      <c r="BU30" s="88">
        <v>1.8</v>
      </c>
      <c r="BV30" s="84" t="s">
        <v>113</v>
      </c>
      <c r="BW30" s="88">
        <v>0</v>
      </c>
      <c r="BX30" s="84" t="s">
        <v>113</v>
      </c>
      <c r="BY30" s="84" t="s">
        <v>113</v>
      </c>
      <c r="BZ30" s="107">
        <v>0</v>
      </c>
      <c r="CA30" s="84" t="s">
        <v>113</v>
      </c>
      <c r="CB30" s="88">
        <v>0</v>
      </c>
      <c r="CC30" s="84" t="s">
        <v>113</v>
      </c>
      <c r="CD30" s="84" t="s">
        <v>113</v>
      </c>
      <c r="CE30" s="107">
        <v>0</v>
      </c>
      <c r="CF30" s="84" t="s">
        <v>113</v>
      </c>
      <c r="CG30" s="84">
        <f t="shared" si="6"/>
        <v>2.7229999999999999</v>
      </c>
      <c r="CH30" s="84" t="s">
        <v>113</v>
      </c>
      <c r="CI30" s="84" t="s">
        <v>113</v>
      </c>
      <c r="CJ30" s="84">
        <f t="shared" si="7"/>
        <v>2.7229999999999999</v>
      </c>
      <c r="CK30" s="84" t="s">
        <v>113</v>
      </c>
      <c r="CL30" s="84">
        <f t="shared" si="8"/>
        <v>1.8</v>
      </c>
      <c r="CM30" s="84" t="s">
        <v>113</v>
      </c>
      <c r="CN30" s="84" t="s">
        <v>113</v>
      </c>
      <c r="CO30" s="84">
        <f t="shared" si="9"/>
        <v>1.8</v>
      </c>
      <c r="CP30" s="84" t="s">
        <v>113</v>
      </c>
      <c r="CQ30" s="86"/>
    </row>
    <row r="31" s="23" customFormat="1" ht="41.25" customHeight="1">
      <c r="A31" s="89" t="s">
        <v>122</v>
      </c>
      <c r="B31" s="104" t="s">
        <v>131</v>
      </c>
      <c r="C31" s="83" t="s">
        <v>132</v>
      </c>
      <c r="D31" s="105" t="s">
        <v>126</v>
      </c>
      <c r="E31" s="106">
        <v>2024</v>
      </c>
      <c r="F31" s="106">
        <v>2024</v>
      </c>
      <c r="G31" s="106">
        <v>2024</v>
      </c>
      <c r="H31" s="91" t="s">
        <v>113</v>
      </c>
      <c r="I31" s="91" t="s">
        <v>113</v>
      </c>
      <c r="J31" s="91" t="s">
        <v>113</v>
      </c>
      <c r="K31" s="91" t="s">
        <v>113</v>
      </c>
      <c r="L31" s="91" t="s">
        <v>113</v>
      </c>
      <c r="M31" s="91" t="s">
        <v>113</v>
      </c>
      <c r="N31" s="91" t="s">
        <v>113</v>
      </c>
      <c r="O31" s="85">
        <v>3</v>
      </c>
      <c r="P31" s="85" t="s">
        <v>113</v>
      </c>
      <c r="Q31" s="85" t="s">
        <v>113</v>
      </c>
      <c r="R31" s="85" t="s">
        <v>113</v>
      </c>
      <c r="S31" s="91" t="s">
        <v>113</v>
      </c>
      <c r="T31" s="84">
        <f t="shared" si="13"/>
        <v>2.9039999999999999</v>
      </c>
      <c r="U31" s="84">
        <f t="shared" si="1"/>
        <v>2.9039999999999999</v>
      </c>
      <c r="V31" s="103">
        <f t="shared" si="23"/>
        <v>2.9039999999999999</v>
      </c>
      <c r="W31" s="84">
        <f t="shared" si="2"/>
        <v>2.9039999999999999</v>
      </c>
      <c r="X31" s="84">
        <f t="shared" si="3"/>
        <v>2.9039999999999999</v>
      </c>
      <c r="Y31" s="88">
        <v>0</v>
      </c>
      <c r="Z31" s="84" t="s">
        <v>113</v>
      </c>
      <c r="AA31" s="84" t="s">
        <v>113</v>
      </c>
      <c r="AB31" s="84">
        <v>0</v>
      </c>
      <c r="AC31" s="84" t="s">
        <v>113</v>
      </c>
      <c r="AD31" s="84">
        <v>0</v>
      </c>
      <c r="AE31" s="84" t="s">
        <v>113</v>
      </c>
      <c r="AF31" s="84" t="s">
        <v>113</v>
      </c>
      <c r="AG31" s="84">
        <v>0</v>
      </c>
      <c r="AH31" s="84" t="s">
        <v>113</v>
      </c>
      <c r="AI31" s="107">
        <v>0</v>
      </c>
      <c r="AJ31" s="84" t="s">
        <v>113</v>
      </c>
      <c r="AK31" s="84" t="s">
        <v>113</v>
      </c>
      <c r="AL31" s="85">
        <f t="shared" si="15"/>
        <v>0</v>
      </c>
      <c r="AM31" s="84" t="s">
        <v>113</v>
      </c>
      <c r="AN31" s="107">
        <v>0</v>
      </c>
      <c r="AO31" s="85" t="s">
        <v>113</v>
      </c>
      <c r="AP31" s="85" t="s">
        <v>113</v>
      </c>
      <c r="AQ31" s="85">
        <f t="shared" si="16"/>
        <v>0</v>
      </c>
      <c r="AR31" s="85" t="s">
        <v>113</v>
      </c>
      <c r="AS31" s="107">
        <v>0</v>
      </c>
      <c r="AT31" s="85" t="s">
        <v>113</v>
      </c>
      <c r="AU31" s="85" t="s">
        <v>113</v>
      </c>
      <c r="AV31" s="85">
        <f t="shared" si="17"/>
        <v>0</v>
      </c>
      <c r="AW31" s="85" t="s">
        <v>113</v>
      </c>
      <c r="AX31" s="107">
        <v>0</v>
      </c>
      <c r="AY31" s="85" t="s">
        <v>113</v>
      </c>
      <c r="AZ31" s="85" t="s">
        <v>113</v>
      </c>
      <c r="BA31" s="85">
        <f t="shared" si="18"/>
        <v>0</v>
      </c>
      <c r="BB31" s="85" t="s">
        <v>113</v>
      </c>
      <c r="BC31" s="88">
        <v>0</v>
      </c>
      <c r="BD31" s="84" t="s">
        <v>113</v>
      </c>
      <c r="BE31" s="84" t="s">
        <v>113</v>
      </c>
      <c r="BF31" s="108">
        <v>0</v>
      </c>
      <c r="BG31" s="84" t="s">
        <v>113</v>
      </c>
      <c r="BH31" s="88">
        <v>0</v>
      </c>
      <c r="BI31" s="84" t="s">
        <v>113</v>
      </c>
      <c r="BJ31" s="84" t="s">
        <v>113</v>
      </c>
      <c r="BK31" s="105">
        <v>0</v>
      </c>
      <c r="BL31" s="84" t="s">
        <v>113</v>
      </c>
      <c r="BM31" s="88">
        <v>0</v>
      </c>
      <c r="BN31" s="84" t="s">
        <v>113</v>
      </c>
      <c r="BO31" s="84" t="s">
        <v>113</v>
      </c>
      <c r="BP31" s="107">
        <v>0</v>
      </c>
      <c r="BQ31" s="84" t="s">
        <v>113</v>
      </c>
      <c r="BR31" s="88">
        <v>0</v>
      </c>
      <c r="BS31" s="84" t="s">
        <v>113</v>
      </c>
      <c r="BT31" s="84" t="s">
        <v>113</v>
      </c>
      <c r="BU31" s="88">
        <v>0</v>
      </c>
      <c r="BV31" s="84" t="s">
        <v>113</v>
      </c>
      <c r="BW31" s="88">
        <v>2.9039999999999999</v>
      </c>
      <c r="BX31" s="84" t="s">
        <v>113</v>
      </c>
      <c r="BY31" s="84" t="s">
        <v>113</v>
      </c>
      <c r="BZ31" s="107">
        <v>2.9039999999999999</v>
      </c>
      <c r="CA31" s="84" t="s">
        <v>113</v>
      </c>
      <c r="CB31" s="88">
        <v>0</v>
      </c>
      <c r="CC31" s="84" t="s">
        <v>113</v>
      </c>
      <c r="CD31" s="84" t="s">
        <v>113</v>
      </c>
      <c r="CE31" s="107">
        <v>0</v>
      </c>
      <c r="CF31" s="84" t="s">
        <v>113</v>
      </c>
      <c r="CG31" s="84">
        <f t="shared" si="6"/>
        <v>2.9039999999999999</v>
      </c>
      <c r="CH31" s="84" t="s">
        <v>113</v>
      </c>
      <c r="CI31" s="84" t="s">
        <v>113</v>
      </c>
      <c r="CJ31" s="84">
        <f t="shared" si="7"/>
        <v>2.9039999999999999</v>
      </c>
      <c r="CK31" s="84" t="s">
        <v>113</v>
      </c>
      <c r="CL31" s="84">
        <f t="shared" si="8"/>
        <v>2.9039999999999999</v>
      </c>
      <c r="CM31" s="84" t="s">
        <v>113</v>
      </c>
      <c r="CN31" s="84" t="s">
        <v>113</v>
      </c>
      <c r="CO31" s="84">
        <f t="shared" si="9"/>
        <v>2.9039999999999999</v>
      </c>
      <c r="CP31" s="84" t="s">
        <v>113</v>
      </c>
      <c r="CQ31" s="86"/>
    </row>
    <row r="32" s="23" customFormat="1" ht="46.5" customHeight="1">
      <c r="A32" s="89" t="s">
        <v>122</v>
      </c>
      <c r="B32" s="104" t="s">
        <v>133</v>
      </c>
      <c r="C32" s="83" t="s">
        <v>134</v>
      </c>
      <c r="D32" s="105" t="s">
        <v>126</v>
      </c>
      <c r="E32" s="106">
        <v>2023</v>
      </c>
      <c r="F32" s="106">
        <v>2024</v>
      </c>
      <c r="G32" s="106">
        <v>2024</v>
      </c>
      <c r="H32" s="91" t="s">
        <v>113</v>
      </c>
      <c r="I32" s="91" t="s">
        <v>113</v>
      </c>
      <c r="J32" s="91" t="s">
        <v>113</v>
      </c>
      <c r="K32" s="91" t="s">
        <v>113</v>
      </c>
      <c r="L32" s="91" t="s">
        <v>113</v>
      </c>
      <c r="M32" s="91" t="s">
        <v>113</v>
      </c>
      <c r="N32" s="91" t="s">
        <v>113</v>
      </c>
      <c r="O32" s="85">
        <v>0</v>
      </c>
      <c r="P32" s="85" t="s">
        <v>113</v>
      </c>
      <c r="Q32" s="85" t="s">
        <v>113</v>
      </c>
      <c r="R32" s="85" t="s">
        <v>113</v>
      </c>
      <c r="S32" s="91" t="s">
        <v>113</v>
      </c>
      <c r="T32" s="84">
        <f t="shared" si="13"/>
        <v>5.8079999999999998</v>
      </c>
      <c r="U32" s="84">
        <f t="shared" si="1"/>
        <v>3.6000000000000001</v>
      </c>
      <c r="V32" s="105">
        <f t="shared" si="23"/>
        <v>5.8079999999999998</v>
      </c>
      <c r="W32" s="84">
        <f t="shared" si="2"/>
        <v>5.8079999999999998</v>
      </c>
      <c r="X32" s="84">
        <f t="shared" si="3"/>
        <v>3.6000000000000001</v>
      </c>
      <c r="Y32" s="88">
        <v>0</v>
      </c>
      <c r="Z32" s="84" t="s">
        <v>113</v>
      </c>
      <c r="AA32" s="84" t="s">
        <v>113</v>
      </c>
      <c r="AB32" s="84">
        <f t="shared" si="4"/>
        <v>0</v>
      </c>
      <c r="AC32" s="84" t="s">
        <v>113</v>
      </c>
      <c r="AD32" s="84">
        <v>0</v>
      </c>
      <c r="AE32" s="84" t="s">
        <v>113</v>
      </c>
      <c r="AF32" s="84" t="s">
        <v>113</v>
      </c>
      <c r="AG32" s="84">
        <f t="shared" si="14"/>
        <v>0</v>
      </c>
      <c r="AH32" s="84" t="s">
        <v>113</v>
      </c>
      <c r="AI32" s="107">
        <v>0</v>
      </c>
      <c r="AJ32" s="84" t="s">
        <v>113</v>
      </c>
      <c r="AK32" s="84" t="s">
        <v>113</v>
      </c>
      <c r="AL32" s="85">
        <f t="shared" si="15"/>
        <v>0</v>
      </c>
      <c r="AM32" s="84" t="s">
        <v>113</v>
      </c>
      <c r="AN32" s="107">
        <v>0</v>
      </c>
      <c r="AO32" s="85" t="s">
        <v>113</v>
      </c>
      <c r="AP32" s="85" t="s">
        <v>113</v>
      </c>
      <c r="AQ32" s="85">
        <f t="shared" si="16"/>
        <v>0</v>
      </c>
      <c r="AR32" s="85" t="s">
        <v>113</v>
      </c>
      <c r="AS32" s="107">
        <v>0</v>
      </c>
      <c r="AT32" s="85" t="s">
        <v>113</v>
      </c>
      <c r="AU32" s="85" t="s">
        <v>113</v>
      </c>
      <c r="AV32" s="85">
        <v>0</v>
      </c>
      <c r="AW32" s="85" t="s">
        <v>113</v>
      </c>
      <c r="AX32" s="107">
        <v>0</v>
      </c>
      <c r="AY32" s="85" t="s">
        <v>113</v>
      </c>
      <c r="AZ32" s="85" t="s">
        <v>113</v>
      </c>
      <c r="BA32" s="85">
        <f t="shared" si="18"/>
        <v>0</v>
      </c>
      <c r="BB32" s="85" t="s">
        <v>113</v>
      </c>
      <c r="BC32" s="88">
        <v>0</v>
      </c>
      <c r="BD32" s="84" t="s">
        <v>113</v>
      </c>
      <c r="BE32" s="84" t="s">
        <v>113</v>
      </c>
      <c r="BF32" s="108">
        <v>0</v>
      </c>
      <c r="BG32" s="84" t="s">
        <v>113</v>
      </c>
      <c r="BH32" s="88">
        <v>0</v>
      </c>
      <c r="BI32" s="84" t="s">
        <v>113</v>
      </c>
      <c r="BJ32" s="84" t="s">
        <v>113</v>
      </c>
      <c r="BK32" s="105">
        <v>0</v>
      </c>
      <c r="BL32" s="84" t="s">
        <v>113</v>
      </c>
      <c r="BM32" s="88">
        <v>2.2080000000000002</v>
      </c>
      <c r="BN32" s="84" t="s">
        <v>113</v>
      </c>
      <c r="BO32" s="84" t="s">
        <v>113</v>
      </c>
      <c r="BP32" s="107">
        <f t="shared" si="19"/>
        <v>2.2080000000000002</v>
      </c>
      <c r="BQ32" s="84" t="s">
        <v>113</v>
      </c>
      <c r="BR32" s="88">
        <v>0</v>
      </c>
      <c r="BS32" s="84" t="s">
        <v>113</v>
      </c>
      <c r="BT32" s="84" t="s">
        <v>113</v>
      </c>
      <c r="BU32" s="88">
        <f t="shared" si="20"/>
        <v>0</v>
      </c>
      <c r="BV32" s="84" t="s">
        <v>113</v>
      </c>
      <c r="BW32" s="88">
        <v>3.6000000000000001</v>
      </c>
      <c r="BX32" s="84" t="s">
        <v>113</v>
      </c>
      <c r="BY32" s="84" t="s">
        <v>113</v>
      </c>
      <c r="BZ32" s="107">
        <f t="shared" si="21"/>
        <v>3.6000000000000001</v>
      </c>
      <c r="CA32" s="84" t="s">
        <v>113</v>
      </c>
      <c r="CB32" s="88">
        <v>0</v>
      </c>
      <c r="CC32" s="84" t="s">
        <v>113</v>
      </c>
      <c r="CD32" s="84" t="s">
        <v>113</v>
      </c>
      <c r="CE32" s="107">
        <f t="shared" si="22"/>
        <v>0</v>
      </c>
      <c r="CF32" s="84" t="s">
        <v>113</v>
      </c>
      <c r="CG32" s="84">
        <f t="shared" si="6"/>
        <v>5.8079999999999998</v>
      </c>
      <c r="CH32" s="84" t="s">
        <v>113</v>
      </c>
      <c r="CI32" s="84" t="s">
        <v>113</v>
      </c>
      <c r="CJ32" s="84">
        <f t="shared" si="7"/>
        <v>5.8079999999999998</v>
      </c>
      <c r="CK32" s="84" t="s">
        <v>113</v>
      </c>
      <c r="CL32" s="84">
        <f t="shared" si="8"/>
        <v>3.6000000000000001</v>
      </c>
      <c r="CM32" s="84" t="s">
        <v>113</v>
      </c>
      <c r="CN32" s="84" t="s">
        <v>113</v>
      </c>
      <c r="CO32" s="84">
        <f t="shared" si="9"/>
        <v>3.6000000000000001</v>
      </c>
      <c r="CP32" s="84" t="s">
        <v>113</v>
      </c>
      <c r="CQ32" s="86"/>
    </row>
    <row r="33" s="23" customFormat="1" ht="35.25" customHeight="1">
      <c r="A33" s="89" t="s">
        <v>122</v>
      </c>
      <c r="B33" s="104" t="s">
        <v>135</v>
      </c>
      <c r="C33" s="83" t="s">
        <v>136</v>
      </c>
      <c r="D33" s="105" t="s">
        <v>126</v>
      </c>
      <c r="E33" s="106">
        <v>2021</v>
      </c>
      <c r="F33" s="106">
        <v>2024</v>
      </c>
      <c r="G33" s="106">
        <v>2024</v>
      </c>
      <c r="H33" s="91" t="s">
        <v>113</v>
      </c>
      <c r="I33" s="91" t="s">
        <v>113</v>
      </c>
      <c r="J33" s="91" t="s">
        <v>113</v>
      </c>
      <c r="K33" s="91" t="s">
        <v>113</v>
      </c>
      <c r="L33" s="91" t="s">
        <v>113</v>
      </c>
      <c r="M33" s="91" t="s">
        <v>113</v>
      </c>
      <c r="N33" s="91" t="s">
        <v>113</v>
      </c>
      <c r="O33" s="85">
        <v>0</v>
      </c>
      <c r="P33" s="85" t="s">
        <v>113</v>
      </c>
      <c r="Q33" s="85" t="s">
        <v>113</v>
      </c>
      <c r="R33" s="85" t="s">
        <v>113</v>
      </c>
      <c r="S33" s="91" t="s">
        <v>113</v>
      </c>
      <c r="T33" s="84">
        <v>12.329000000000001</v>
      </c>
      <c r="U33" s="84">
        <f t="shared" si="1"/>
        <v>20.348000000000003</v>
      </c>
      <c r="V33" s="105">
        <f t="shared" si="23"/>
        <v>12.329000000000001</v>
      </c>
      <c r="W33" s="84">
        <f t="shared" si="2"/>
        <v>8.5350000000000001</v>
      </c>
      <c r="X33" s="84">
        <f t="shared" si="3"/>
        <v>19.010000000000002</v>
      </c>
      <c r="Y33" s="88">
        <v>0</v>
      </c>
      <c r="Z33" s="84" t="s">
        <v>113</v>
      </c>
      <c r="AA33" s="84" t="s">
        <v>113</v>
      </c>
      <c r="AB33" s="84">
        <f t="shared" si="4"/>
        <v>0</v>
      </c>
      <c r="AC33" s="84" t="s">
        <v>113</v>
      </c>
      <c r="AD33" s="84">
        <v>0</v>
      </c>
      <c r="AE33" s="84" t="s">
        <v>113</v>
      </c>
      <c r="AF33" s="84" t="s">
        <v>113</v>
      </c>
      <c r="AG33" s="84">
        <f t="shared" si="14"/>
        <v>0</v>
      </c>
      <c r="AH33" s="84" t="s">
        <v>113</v>
      </c>
      <c r="AI33" s="107">
        <v>0</v>
      </c>
      <c r="AJ33" s="84" t="s">
        <v>113</v>
      </c>
      <c r="AK33" s="84" t="s">
        <v>113</v>
      </c>
      <c r="AL33" s="85">
        <f t="shared" si="15"/>
        <v>0</v>
      </c>
      <c r="AM33" s="84" t="s">
        <v>113</v>
      </c>
      <c r="AN33" s="107">
        <v>0</v>
      </c>
      <c r="AO33" s="85" t="s">
        <v>113</v>
      </c>
      <c r="AP33" s="85" t="s">
        <v>113</v>
      </c>
      <c r="AQ33" s="85">
        <f t="shared" si="16"/>
        <v>0</v>
      </c>
      <c r="AR33" s="85" t="s">
        <v>113</v>
      </c>
      <c r="AS33" s="107">
        <v>2.1749999999999998</v>
      </c>
      <c r="AT33" s="85" t="s">
        <v>113</v>
      </c>
      <c r="AU33" s="85" t="s">
        <v>113</v>
      </c>
      <c r="AV33" s="85">
        <v>2.1749999999999998</v>
      </c>
      <c r="AW33" s="85" t="s">
        <v>113</v>
      </c>
      <c r="AX33" s="107">
        <v>1.3380000000000001</v>
      </c>
      <c r="AY33" s="85" t="s">
        <v>113</v>
      </c>
      <c r="AZ33" s="85" t="s">
        <v>113</v>
      </c>
      <c r="BA33" s="85">
        <f t="shared" si="18"/>
        <v>1.3380000000000001</v>
      </c>
      <c r="BB33" s="85" t="s">
        <v>113</v>
      </c>
      <c r="BC33" s="88">
        <v>1.619</v>
      </c>
      <c r="BD33" s="84" t="s">
        <v>113</v>
      </c>
      <c r="BE33" s="84" t="s">
        <v>113</v>
      </c>
      <c r="BF33" s="108">
        <v>1.619</v>
      </c>
      <c r="BG33" s="84" t="s">
        <v>113</v>
      </c>
      <c r="BH33" s="88">
        <v>0</v>
      </c>
      <c r="BI33" s="84" t="s">
        <v>113</v>
      </c>
      <c r="BJ33" s="84" t="s">
        <v>113</v>
      </c>
      <c r="BK33" s="105">
        <v>0</v>
      </c>
      <c r="BL33" s="84" t="s">
        <v>113</v>
      </c>
      <c r="BM33" s="88">
        <v>3.1520000000000001</v>
      </c>
      <c r="BN33" s="84" t="s">
        <v>113</v>
      </c>
      <c r="BO33" s="84" t="s">
        <v>113</v>
      </c>
      <c r="BP33" s="107">
        <f t="shared" si="19"/>
        <v>3.1520000000000001</v>
      </c>
      <c r="BQ33" s="84" t="s">
        <v>113</v>
      </c>
      <c r="BR33" s="88">
        <v>13.627000000000001</v>
      </c>
      <c r="BS33" s="84" t="s">
        <v>113</v>
      </c>
      <c r="BT33" s="84" t="s">
        <v>113</v>
      </c>
      <c r="BU33" s="88">
        <f t="shared" si="20"/>
        <v>13.627000000000001</v>
      </c>
      <c r="BV33" s="84" t="s">
        <v>113</v>
      </c>
      <c r="BW33" s="88">
        <v>5.383</v>
      </c>
      <c r="BX33" s="84" t="s">
        <v>113</v>
      </c>
      <c r="BY33" s="84" t="s">
        <v>113</v>
      </c>
      <c r="BZ33" s="107">
        <f t="shared" si="21"/>
        <v>5.383</v>
      </c>
      <c r="CA33" s="84" t="s">
        <v>113</v>
      </c>
      <c r="CB33" s="88">
        <v>0</v>
      </c>
      <c r="CC33" s="84" t="s">
        <v>113</v>
      </c>
      <c r="CD33" s="84" t="s">
        <v>113</v>
      </c>
      <c r="CE33" s="107">
        <f t="shared" si="22"/>
        <v>0</v>
      </c>
      <c r="CF33" s="84" t="s">
        <v>113</v>
      </c>
      <c r="CG33" s="84">
        <f t="shared" si="6"/>
        <v>9.8730000000000011</v>
      </c>
      <c r="CH33" s="84" t="s">
        <v>113</v>
      </c>
      <c r="CI33" s="84" t="s">
        <v>113</v>
      </c>
      <c r="CJ33" s="84">
        <f t="shared" si="7"/>
        <v>9.8730000000000011</v>
      </c>
      <c r="CK33" s="84" t="s">
        <v>113</v>
      </c>
      <c r="CL33" s="84">
        <f t="shared" si="8"/>
        <v>20.347999999999999</v>
      </c>
      <c r="CM33" s="84" t="s">
        <v>113</v>
      </c>
      <c r="CN33" s="84" t="s">
        <v>113</v>
      </c>
      <c r="CO33" s="84">
        <f t="shared" si="9"/>
        <v>20.347999999999999</v>
      </c>
      <c r="CP33" s="84" t="s">
        <v>113</v>
      </c>
      <c r="CQ33" s="86"/>
    </row>
    <row r="34" s="93" customFormat="1" ht="44.25" customHeight="1">
      <c r="A34" s="94" t="s">
        <v>137</v>
      </c>
      <c r="B34" s="95" t="s">
        <v>138</v>
      </c>
      <c r="C34" s="96" t="s">
        <v>112</v>
      </c>
      <c r="D34" s="97" t="s">
        <v>113</v>
      </c>
      <c r="E34" s="97" t="s">
        <v>113</v>
      </c>
      <c r="F34" s="97" t="s">
        <v>113</v>
      </c>
      <c r="G34" s="97" t="s">
        <v>113</v>
      </c>
      <c r="H34" s="97" t="s">
        <v>113</v>
      </c>
      <c r="I34" s="97" t="s">
        <v>113</v>
      </c>
      <c r="J34" s="97" t="s">
        <v>113</v>
      </c>
      <c r="K34" s="97" t="s">
        <v>113</v>
      </c>
      <c r="L34" s="97" t="s">
        <v>113</v>
      </c>
      <c r="M34" s="97" t="s">
        <v>113</v>
      </c>
      <c r="N34" s="97" t="s">
        <v>113</v>
      </c>
      <c r="O34" s="98">
        <v>0</v>
      </c>
      <c r="P34" s="98" t="str">
        <f>P35</f>
        <v>нд</v>
      </c>
      <c r="Q34" s="98" t="str">
        <f>Q35</f>
        <v>нд</v>
      </c>
      <c r="R34" s="98" t="str">
        <f>R35</f>
        <v>нд</v>
      </c>
      <c r="S34" s="98" t="str">
        <f>S35</f>
        <v>нд</v>
      </c>
      <c r="T34" s="99">
        <f t="shared" si="13"/>
        <v>34.923000000000002</v>
      </c>
      <c r="U34" s="84">
        <f t="shared" si="1"/>
        <v>30.224999999999998</v>
      </c>
      <c r="V34" s="98">
        <f>V35</f>
        <v>34.923000000000002</v>
      </c>
      <c r="W34" s="84">
        <f t="shared" si="2"/>
        <v>7.3200000000000003</v>
      </c>
      <c r="X34" s="84">
        <f t="shared" si="3"/>
        <v>1.296</v>
      </c>
      <c r="Y34" s="98">
        <v>0</v>
      </c>
      <c r="Z34" s="99" t="s">
        <v>113</v>
      </c>
      <c r="AA34" s="99" t="s">
        <v>113</v>
      </c>
      <c r="AB34" s="99">
        <f t="shared" si="4"/>
        <v>0</v>
      </c>
      <c r="AC34" s="99" t="s">
        <v>113</v>
      </c>
      <c r="AD34" s="99">
        <v>0</v>
      </c>
      <c r="AE34" s="99" t="s">
        <v>113</v>
      </c>
      <c r="AF34" s="99" t="s">
        <v>113</v>
      </c>
      <c r="AG34" s="99">
        <f t="shared" si="14"/>
        <v>0</v>
      </c>
      <c r="AH34" s="99" t="s">
        <v>113</v>
      </c>
      <c r="AI34" s="98">
        <f>AI35</f>
        <v>8.0399999999999991</v>
      </c>
      <c r="AJ34" s="99" t="s">
        <v>113</v>
      </c>
      <c r="AK34" s="99" t="s">
        <v>113</v>
      </c>
      <c r="AL34" s="98">
        <f>AL35</f>
        <v>8.0399999999999991</v>
      </c>
      <c r="AM34" s="99" t="s">
        <v>113</v>
      </c>
      <c r="AN34" s="98">
        <f>AN35</f>
        <v>6.3849999999999998</v>
      </c>
      <c r="AO34" s="98" t="s">
        <v>113</v>
      </c>
      <c r="AP34" s="98" t="s">
        <v>113</v>
      </c>
      <c r="AQ34" s="98">
        <f>AQ35</f>
        <v>6.3849999999999998</v>
      </c>
      <c r="AR34" s="98" t="s">
        <v>113</v>
      </c>
      <c r="AS34" s="98">
        <f>AS35</f>
        <v>8.423</v>
      </c>
      <c r="AT34" s="98" t="s">
        <v>113</v>
      </c>
      <c r="AU34" s="98" t="s">
        <v>113</v>
      </c>
      <c r="AV34" s="98">
        <f>AV35</f>
        <v>8.423</v>
      </c>
      <c r="AW34" s="98" t="s">
        <v>113</v>
      </c>
      <c r="AX34" s="98">
        <f t="shared" ref="AX34:AX35" si="24">AX35</f>
        <v>11.087999999999999</v>
      </c>
      <c r="AY34" s="98" t="s">
        <v>113</v>
      </c>
      <c r="AZ34" s="98" t="s">
        <v>113</v>
      </c>
      <c r="BA34" s="98">
        <f t="shared" ref="BA34:BA35" si="25">BA35</f>
        <v>11.087999999999999</v>
      </c>
      <c r="BB34" s="98" t="s">
        <v>113</v>
      </c>
      <c r="BC34" s="98">
        <f>BC35</f>
        <v>11.140000000000001</v>
      </c>
      <c r="BD34" s="99" t="s">
        <v>113</v>
      </c>
      <c r="BE34" s="99" t="s">
        <v>113</v>
      </c>
      <c r="BF34" s="98">
        <f>BF35</f>
        <v>11.140000000000001</v>
      </c>
      <c r="BG34" s="99" t="s">
        <v>113</v>
      </c>
      <c r="BH34" s="98">
        <f>BH35</f>
        <v>11.456</v>
      </c>
      <c r="BI34" s="99" t="s">
        <v>113</v>
      </c>
      <c r="BJ34" s="99" t="s">
        <v>113</v>
      </c>
      <c r="BK34" s="98">
        <f>BK35</f>
        <v>11.456</v>
      </c>
      <c r="BL34" s="99" t="s">
        <v>113</v>
      </c>
      <c r="BM34" s="98">
        <f>BM35</f>
        <v>7.3200000000000003</v>
      </c>
      <c r="BN34" s="99" t="s">
        <v>113</v>
      </c>
      <c r="BO34" s="99" t="s">
        <v>113</v>
      </c>
      <c r="BP34" s="98">
        <f>BP35</f>
        <v>7.3200000000000003</v>
      </c>
      <c r="BQ34" s="99" t="s">
        <v>113</v>
      </c>
      <c r="BR34" s="98">
        <f>BR35</f>
        <v>1.296</v>
      </c>
      <c r="BS34" s="99" t="s">
        <v>113</v>
      </c>
      <c r="BT34" s="99" t="s">
        <v>113</v>
      </c>
      <c r="BU34" s="98">
        <f>BU35</f>
        <v>1.296</v>
      </c>
      <c r="BV34" s="99" t="s">
        <v>113</v>
      </c>
      <c r="BW34" s="98">
        <f>BW35</f>
        <v>0</v>
      </c>
      <c r="BX34" s="99" t="s">
        <v>113</v>
      </c>
      <c r="BY34" s="99" t="s">
        <v>113</v>
      </c>
      <c r="BZ34" s="98">
        <f>BZ35</f>
        <v>0</v>
      </c>
      <c r="CA34" s="99" t="s">
        <v>113</v>
      </c>
      <c r="CB34" s="98">
        <f>CB35</f>
        <v>0</v>
      </c>
      <c r="CC34" s="99" t="s">
        <v>113</v>
      </c>
      <c r="CD34" s="99" t="s">
        <v>113</v>
      </c>
      <c r="CE34" s="98">
        <f>CE35</f>
        <v>0</v>
      </c>
      <c r="CF34" s="99" t="s">
        <v>113</v>
      </c>
      <c r="CG34" s="84">
        <f t="shared" si="6"/>
        <v>36.248999999999995</v>
      </c>
      <c r="CH34" s="99" t="s">
        <v>113</v>
      </c>
      <c r="CI34" s="99" t="s">
        <v>113</v>
      </c>
      <c r="CJ34" s="84">
        <f t="shared" si="7"/>
        <v>36.248999999999995</v>
      </c>
      <c r="CK34" s="99" t="s">
        <v>113</v>
      </c>
      <c r="CL34" s="84">
        <f t="shared" si="8"/>
        <v>30.224999999999998</v>
      </c>
      <c r="CM34" s="99" t="s">
        <v>113</v>
      </c>
      <c r="CN34" s="99" t="s">
        <v>113</v>
      </c>
      <c r="CO34" s="84">
        <f t="shared" si="9"/>
        <v>30.224999999999998</v>
      </c>
      <c r="CP34" s="99" t="s">
        <v>113</v>
      </c>
      <c r="CQ34" s="101"/>
    </row>
    <row r="35" s="23" customFormat="1" ht="39.75" customHeight="1">
      <c r="A35" s="89" t="s">
        <v>139</v>
      </c>
      <c r="B35" s="102" t="s">
        <v>140</v>
      </c>
      <c r="C35" s="83" t="s">
        <v>112</v>
      </c>
      <c r="D35" s="91" t="s">
        <v>113</v>
      </c>
      <c r="E35" s="91" t="s">
        <v>113</v>
      </c>
      <c r="F35" s="91" t="s">
        <v>113</v>
      </c>
      <c r="G35" s="91" t="s">
        <v>113</v>
      </c>
      <c r="H35" s="91" t="s">
        <v>113</v>
      </c>
      <c r="I35" s="91" t="s">
        <v>113</v>
      </c>
      <c r="J35" s="91" t="s">
        <v>113</v>
      </c>
      <c r="K35" s="91" t="s">
        <v>113</v>
      </c>
      <c r="L35" s="91" t="s">
        <v>113</v>
      </c>
      <c r="M35" s="91" t="s">
        <v>113</v>
      </c>
      <c r="N35" s="91" t="s">
        <v>113</v>
      </c>
      <c r="O35" s="85">
        <v>0</v>
      </c>
      <c r="P35" s="85" t="s">
        <v>113</v>
      </c>
      <c r="Q35" s="85" t="s">
        <v>113</v>
      </c>
      <c r="R35" s="85" t="s">
        <v>113</v>
      </c>
      <c r="S35" s="85" t="s">
        <v>113</v>
      </c>
      <c r="T35" s="84">
        <f t="shared" si="13"/>
        <v>34.923000000000002</v>
      </c>
      <c r="U35" s="84">
        <f t="shared" si="1"/>
        <v>30.224999999999998</v>
      </c>
      <c r="V35" s="92">
        <f>V36+V37</f>
        <v>34.923000000000002</v>
      </c>
      <c r="W35" s="84">
        <f t="shared" si="2"/>
        <v>7.3200000000000003</v>
      </c>
      <c r="X35" s="84">
        <f t="shared" si="3"/>
        <v>1.296</v>
      </c>
      <c r="Y35" s="92">
        <v>0</v>
      </c>
      <c r="Z35" s="84" t="s">
        <v>113</v>
      </c>
      <c r="AA35" s="84" t="s">
        <v>113</v>
      </c>
      <c r="AB35" s="84">
        <f t="shared" si="4"/>
        <v>0</v>
      </c>
      <c r="AC35" s="84" t="s">
        <v>113</v>
      </c>
      <c r="AD35" s="84">
        <v>0</v>
      </c>
      <c r="AE35" s="84" t="s">
        <v>113</v>
      </c>
      <c r="AF35" s="84" t="s">
        <v>113</v>
      </c>
      <c r="AG35" s="84">
        <f t="shared" si="14"/>
        <v>0</v>
      </c>
      <c r="AH35" s="84" t="s">
        <v>113</v>
      </c>
      <c r="AI35" s="92">
        <f>AI36+AI37</f>
        <v>8.0399999999999991</v>
      </c>
      <c r="AJ35" s="84" t="s">
        <v>113</v>
      </c>
      <c r="AK35" s="84" t="s">
        <v>113</v>
      </c>
      <c r="AL35" s="92">
        <f>AL36+AL37</f>
        <v>8.0399999999999991</v>
      </c>
      <c r="AM35" s="84" t="s">
        <v>113</v>
      </c>
      <c r="AN35" s="92">
        <f>AN36+AN37</f>
        <v>6.3849999999999998</v>
      </c>
      <c r="AO35" s="85" t="s">
        <v>113</v>
      </c>
      <c r="AP35" s="85" t="s">
        <v>113</v>
      </c>
      <c r="AQ35" s="92">
        <f>AQ36+AQ37</f>
        <v>6.3849999999999998</v>
      </c>
      <c r="AR35" s="85" t="s">
        <v>113</v>
      </c>
      <c r="AS35" s="92">
        <f>AS36+AS37</f>
        <v>8.423</v>
      </c>
      <c r="AT35" s="85" t="s">
        <v>113</v>
      </c>
      <c r="AU35" s="85" t="s">
        <v>113</v>
      </c>
      <c r="AV35" s="92">
        <f>AS35</f>
        <v>8.423</v>
      </c>
      <c r="AW35" s="85" t="s">
        <v>113</v>
      </c>
      <c r="AX35" s="92">
        <f t="shared" si="24"/>
        <v>11.087999999999999</v>
      </c>
      <c r="AY35" s="85" t="s">
        <v>113</v>
      </c>
      <c r="AZ35" s="85" t="s">
        <v>113</v>
      </c>
      <c r="BA35" s="92">
        <f t="shared" si="25"/>
        <v>11.087999999999999</v>
      </c>
      <c r="BB35" s="85" t="s">
        <v>113</v>
      </c>
      <c r="BC35" s="92">
        <f>BC36+BC37</f>
        <v>11.140000000000001</v>
      </c>
      <c r="BD35" s="84" t="s">
        <v>113</v>
      </c>
      <c r="BE35" s="84" t="s">
        <v>113</v>
      </c>
      <c r="BF35" s="92">
        <f>BC35</f>
        <v>11.140000000000001</v>
      </c>
      <c r="BG35" s="84" t="s">
        <v>113</v>
      </c>
      <c r="BH35" s="92">
        <f>BH36+BH37</f>
        <v>11.456</v>
      </c>
      <c r="BI35" s="84" t="s">
        <v>113</v>
      </c>
      <c r="BJ35" s="84" t="s">
        <v>113</v>
      </c>
      <c r="BK35" s="92">
        <f>BH35</f>
        <v>11.456</v>
      </c>
      <c r="BL35" s="84" t="s">
        <v>113</v>
      </c>
      <c r="BM35" s="92">
        <f>BM36+BM37</f>
        <v>7.3200000000000003</v>
      </c>
      <c r="BN35" s="84" t="s">
        <v>113</v>
      </c>
      <c r="BO35" s="84" t="s">
        <v>113</v>
      </c>
      <c r="BP35" s="92">
        <f>BM35</f>
        <v>7.3200000000000003</v>
      </c>
      <c r="BQ35" s="84" t="s">
        <v>113</v>
      </c>
      <c r="BR35" s="92">
        <f>BR36+BR37</f>
        <v>1.296</v>
      </c>
      <c r="BS35" s="84" t="s">
        <v>113</v>
      </c>
      <c r="BT35" s="84" t="s">
        <v>113</v>
      </c>
      <c r="BU35" s="92">
        <f>BR35</f>
        <v>1.296</v>
      </c>
      <c r="BV35" s="84" t="s">
        <v>113</v>
      </c>
      <c r="BW35" s="92">
        <f>BW36+BW37</f>
        <v>0</v>
      </c>
      <c r="BX35" s="84" t="s">
        <v>113</v>
      </c>
      <c r="BY35" s="84" t="s">
        <v>113</v>
      </c>
      <c r="BZ35" s="92">
        <f>BW35</f>
        <v>0</v>
      </c>
      <c r="CA35" s="84" t="s">
        <v>113</v>
      </c>
      <c r="CB35" s="92">
        <f>CB36+CB37</f>
        <v>0</v>
      </c>
      <c r="CC35" s="84" t="s">
        <v>113</v>
      </c>
      <c r="CD35" s="84" t="s">
        <v>113</v>
      </c>
      <c r="CE35" s="92">
        <f>CB35</f>
        <v>0</v>
      </c>
      <c r="CF35" s="84" t="s">
        <v>113</v>
      </c>
      <c r="CG35" s="84">
        <f t="shared" si="6"/>
        <v>36.248999999999995</v>
      </c>
      <c r="CH35" s="84" t="s">
        <v>113</v>
      </c>
      <c r="CI35" s="84" t="s">
        <v>113</v>
      </c>
      <c r="CJ35" s="84">
        <f t="shared" si="7"/>
        <v>36.248999999999995</v>
      </c>
      <c r="CK35" s="84" t="s">
        <v>113</v>
      </c>
      <c r="CL35" s="84">
        <f t="shared" si="8"/>
        <v>30.224999999999998</v>
      </c>
      <c r="CM35" s="84" t="s">
        <v>113</v>
      </c>
      <c r="CN35" s="84" t="s">
        <v>113</v>
      </c>
      <c r="CO35" s="84">
        <f t="shared" si="9"/>
        <v>30.224999999999998</v>
      </c>
      <c r="CP35" s="84" t="s">
        <v>113</v>
      </c>
      <c r="CQ35" s="86"/>
    </row>
    <row r="36" s="23" customFormat="1" ht="26.25" customHeight="1">
      <c r="A36" s="89" t="s">
        <v>139</v>
      </c>
      <c r="B36" s="104" t="s">
        <v>141</v>
      </c>
      <c r="C36" s="83" t="s">
        <v>142</v>
      </c>
      <c r="D36" s="105" t="s">
        <v>143</v>
      </c>
      <c r="E36" s="106">
        <v>2020</v>
      </c>
      <c r="F36" s="106">
        <v>2022</v>
      </c>
      <c r="G36" s="106">
        <v>2022</v>
      </c>
      <c r="H36" s="91" t="s">
        <v>113</v>
      </c>
      <c r="I36" s="91" t="s">
        <v>113</v>
      </c>
      <c r="J36" s="91" t="s">
        <v>113</v>
      </c>
      <c r="K36" s="91" t="s">
        <v>113</v>
      </c>
      <c r="L36" s="91" t="s">
        <v>113</v>
      </c>
      <c r="M36" s="91" t="s">
        <v>113</v>
      </c>
      <c r="N36" s="91" t="s">
        <v>113</v>
      </c>
      <c r="O36" s="85">
        <v>0</v>
      </c>
      <c r="P36" s="85" t="s">
        <v>113</v>
      </c>
      <c r="Q36" s="85" t="s">
        <v>113</v>
      </c>
      <c r="R36" s="85" t="s">
        <v>113</v>
      </c>
      <c r="S36" s="85" t="s">
        <v>113</v>
      </c>
      <c r="T36" s="84">
        <v>16.463000000000001</v>
      </c>
      <c r="U36" s="84">
        <f t="shared" si="1"/>
        <v>18.768999999999998</v>
      </c>
      <c r="V36" s="92">
        <f t="shared" ref="V36:V46" si="26">AI36+AS36+BC36+BM36+BW36</f>
        <v>16.463000000000001</v>
      </c>
      <c r="W36" s="84">
        <f t="shared" si="2"/>
        <v>0</v>
      </c>
      <c r="X36" s="84">
        <f t="shared" si="3"/>
        <v>1.296</v>
      </c>
      <c r="Y36" s="88">
        <v>0</v>
      </c>
      <c r="Z36" s="84" t="s">
        <v>113</v>
      </c>
      <c r="AA36" s="84" t="s">
        <v>113</v>
      </c>
      <c r="AB36" s="84">
        <f t="shared" si="4"/>
        <v>0</v>
      </c>
      <c r="AC36" s="84" t="s">
        <v>113</v>
      </c>
      <c r="AD36" s="84">
        <v>0</v>
      </c>
      <c r="AE36" s="84" t="s">
        <v>113</v>
      </c>
      <c r="AF36" s="84" t="s">
        <v>113</v>
      </c>
      <c r="AG36" s="84">
        <f t="shared" si="14"/>
        <v>0</v>
      </c>
      <c r="AH36" s="84" t="s">
        <v>113</v>
      </c>
      <c r="AI36" s="107">
        <v>8.0399999999999991</v>
      </c>
      <c r="AJ36" s="84" t="s">
        <v>113</v>
      </c>
      <c r="AK36" s="84" t="s">
        <v>113</v>
      </c>
      <c r="AL36" s="85">
        <f t="shared" si="15"/>
        <v>8.0399999999999991</v>
      </c>
      <c r="AM36" s="84" t="s">
        <v>113</v>
      </c>
      <c r="AN36" s="107">
        <v>6.3849999999999998</v>
      </c>
      <c r="AO36" s="85" t="s">
        <v>113</v>
      </c>
      <c r="AP36" s="85" t="s">
        <v>113</v>
      </c>
      <c r="AQ36" s="85">
        <f t="shared" ref="AQ36:AQ37" si="27">AN36</f>
        <v>6.3849999999999998</v>
      </c>
      <c r="AR36" s="85" t="s">
        <v>113</v>
      </c>
      <c r="AS36" s="107">
        <v>8.423</v>
      </c>
      <c r="AT36" s="85" t="s">
        <v>113</v>
      </c>
      <c r="AU36" s="85" t="s">
        <v>113</v>
      </c>
      <c r="AV36" s="85">
        <v>8.423</v>
      </c>
      <c r="AW36" s="85" t="s">
        <v>113</v>
      </c>
      <c r="AX36" s="107">
        <v>11.087999999999999</v>
      </c>
      <c r="AY36" s="85" t="s">
        <v>113</v>
      </c>
      <c r="AZ36" s="85" t="s">
        <v>113</v>
      </c>
      <c r="BA36" s="85">
        <f t="shared" ref="BA36:BA37" si="28">AX36</f>
        <v>11.087999999999999</v>
      </c>
      <c r="BB36" s="85" t="s">
        <v>113</v>
      </c>
      <c r="BC36" s="88">
        <v>0</v>
      </c>
      <c r="BD36" s="84" t="s">
        <v>113</v>
      </c>
      <c r="BE36" s="84" t="s">
        <v>113</v>
      </c>
      <c r="BF36" s="108">
        <v>0</v>
      </c>
      <c r="BG36" s="84" t="s">
        <v>113</v>
      </c>
      <c r="BH36" s="88">
        <v>0</v>
      </c>
      <c r="BI36" s="84" t="s">
        <v>113</v>
      </c>
      <c r="BJ36" s="84" t="s">
        <v>113</v>
      </c>
      <c r="BK36" s="105">
        <v>0</v>
      </c>
      <c r="BL36" s="84" t="s">
        <v>113</v>
      </c>
      <c r="BM36" s="88">
        <v>0</v>
      </c>
      <c r="BN36" s="84" t="s">
        <v>113</v>
      </c>
      <c r="BO36" s="84" t="s">
        <v>113</v>
      </c>
      <c r="BP36" s="107">
        <v>0</v>
      </c>
      <c r="BQ36" s="84" t="s">
        <v>113</v>
      </c>
      <c r="BR36" s="88">
        <v>1.296</v>
      </c>
      <c r="BS36" s="84" t="s">
        <v>113</v>
      </c>
      <c r="BT36" s="84" t="s">
        <v>113</v>
      </c>
      <c r="BU36" s="88">
        <v>1.296</v>
      </c>
      <c r="BV36" s="84" t="s">
        <v>113</v>
      </c>
      <c r="BW36" s="88">
        <v>0</v>
      </c>
      <c r="BX36" s="84" t="s">
        <v>113</v>
      </c>
      <c r="BY36" s="84" t="s">
        <v>113</v>
      </c>
      <c r="BZ36" s="107">
        <v>0</v>
      </c>
      <c r="CA36" s="84" t="s">
        <v>113</v>
      </c>
      <c r="CB36" s="88">
        <v>0</v>
      </c>
      <c r="CC36" s="84" t="s">
        <v>113</v>
      </c>
      <c r="CD36" s="84" t="s">
        <v>113</v>
      </c>
      <c r="CE36" s="107">
        <v>0</v>
      </c>
      <c r="CF36" s="84" t="s">
        <v>113</v>
      </c>
      <c r="CG36" s="84">
        <f t="shared" si="6"/>
        <v>17.472999999999999</v>
      </c>
      <c r="CH36" s="84" t="s">
        <v>113</v>
      </c>
      <c r="CI36" s="84" t="s">
        <v>113</v>
      </c>
      <c r="CJ36" s="84">
        <f t="shared" si="7"/>
        <v>17.472999999999999</v>
      </c>
      <c r="CK36" s="84" t="s">
        <v>113</v>
      </c>
      <c r="CL36" s="84">
        <f t="shared" si="8"/>
        <v>18.768999999999998</v>
      </c>
      <c r="CM36" s="84" t="s">
        <v>113</v>
      </c>
      <c r="CN36" s="84" t="s">
        <v>113</v>
      </c>
      <c r="CO36" s="84">
        <f t="shared" si="9"/>
        <v>18.768999999999998</v>
      </c>
      <c r="CP36" s="84" t="s">
        <v>113</v>
      </c>
      <c r="CQ36" s="86"/>
    </row>
    <row r="37" s="23" customFormat="1" ht="25.5" customHeight="1">
      <c r="A37" s="89" t="s">
        <v>139</v>
      </c>
      <c r="B37" s="104" t="s">
        <v>144</v>
      </c>
      <c r="C37" s="83" t="s">
        <v>145</v>
      </c>
      <c r="D37" s="105" t="s">
        <v>143</v>
      </c>
      <c r="E37" s="106">
        <v>2022</v>
      </c>
      <c r="F37" s="106">
        <v>2023</v>
      </c>
      <c r="G37" s="106">
        <v>2023</v>
      </c>
      <c r="H37" s="91" t="s">
        <v>113</v>
      </c>
      <c r="I37" s="91" t="s">
        <v>113</v>
      </c>
      <c r="J37" s="91" t="s">
        <v>113</v>
      </c>
      <c r="K37" s="91" t="s">
        <v>113</v>
      </c>
      <c r="L37" s="91" t="s">
        <v>113</v>
      </c>
      <c r="M37" s="91" t="s">
        <v>113</v>
      </c>
      <c r="N37" s="91" t="s">
        <v>113</v>
      </c>
      <c r="O37" s="85">
        <v>0</v>
      </c>
      <c r="P37" s="85" t="s">
        <v>113</v>
      </c>
      <c r="Q37" s="85" t="s">
        <v>113</v>
      </c>
      <c r="R37" s="85" t="s">
        <v>113</v>
      </c>
      <c r="S37" s="85" t="s">
        <v>113</v>
      </c>
      <c r="T37" s="84">
        <v>18.460000000000001</v>
      </c>
      <c r="U37" s="84">
        <f t="shared" si="1"/>
        <v>11.456</v>
      </c>
      <c r="V37" s="92">
        <f t="shared" si="26"/>
        <v>18.460000000000001</v>
      </c>
      <c r="W37" s="84">
        <f t="shared" si="2"/>
        <v>7.3200000000000003</v>
      </c>
      <c r="X37" s="84">
        <f t="shared" si="3"/>
        <v>0</v>
      </c>
      <c r="Y37" s="88">
        <v>0</v>
      </c>
      <c r="Z37" s="84" t="s">
        <v>113</v>
      </c>
      <c r="AA37" s="84" t="s">
        <v>113</v>
      </c>
      <c r="AB37" s="84">
        <f t="shared" si="4"/>
        <v>0</v>
      </c>
      <c r="AC37" s="84" t="s">
        <v>113</v>
      </c>
      <c r="AD37" s="84">
        <v>0</v>
      </c>
      <c r="AE37" s="84" t="s">
        <v>113</v>
      </c>
      <c r="AF37" s="84" t="s">
        <v>113</v>
      </c>
      <c r="AG37" s="84">
        <f t="shared" si="14"/>
        <v>0</v>
      </c>
      <c r="AH37" s="84" t="s">
        <v>113</v>
      </c>
      <c r="AI37" s="107">
        <v>0</v>
      </c>
      <c r="AJ37" s="84" t="s">
        <v>113</v>
      </c>
      <c r="AK37" s="84" t="s">
        <v>113</v>
      </c>
      <c r="AL37" s="85">
        <f t="shared" si="15"/>
        <v>0</v>
      </c>
      <c r="AM37" s="84" t="s">
        <v>113</v>
      </c>
      <c r="AN37" s="107">
        <v>0</v>
      </c>
      <c r="AO37" s="85" t="s">
        <v>113</v>
      </c>
      <c r="AP37" s="85" t="s">
        <v>113</v>
      </c>
      <c r="AQ37" s="85">
        <f t="shared" si="27"/>
        <v>0</v>
      </c>
      <c r="AR37" s="85" t="s">
        <v>113</v>
      </c>
      <c r="AS37" s="107">
        <v>0</v>
      </c>
      <c r="AT37" s="85" t="s">
        <v>113</v>
      </c>
      <c r="AU37" s="85" t="s">
        <v>113</v>
      </c>
      <c r="AV37" s="85">
        <f>AS37</f>
        <v>0</v>
      </c>
      <c r="AW37" s="85" t="s">
        <v>113</v>
      </c>
      <c r="AX37" s="107">
        <v>0</v>
      </c>
      <c r="AY37" s="85" t="s">
        <v>113</v>
      </c>
      <c r="AZ37" s="85" t="s">
        <v>113</v>
      </c>
      <c r="BA37" s="85">
        <f t="shared" si="28"/>
        <v>0</v>
      </c>
      <c r="BB37" s="85" t="s">
        <v>113</v>
      </c>
      <c r="BC37" s="88">
        <v>11.140000000000001</v>
      </c>
      <c r="BD37" s="84" t="s">
        <v>113</v>
      </c>
      <c r="BE37" s="84" t="s">
        <v>113</v>
      </c>
      <c r="BF37" s="108">
        <v>11.140000000000001</v>
      </c>
      <c r="BG37" s="84" t="s">
        <v>113</v>
      </c>
      <c r="BH37" s="88">
        <v>11.456</v>
      </c>
      <c r="BI37" s="84" t="s">
        <v>113</v>
      </c>
      <c r="BJ37" s="84" t="s">
        <v>113</v>
      </c>
      <c r="BK37" s="105">
        <v>11.456</v>
      </c>
      <c r="BL37" s="84" t="s">
        <v>113</v>
      </c>
      <c r="BM37" s="88">
        <v>7.3200000000000003</v>
      </c>
      <c r="BN37" s="84" t="s">
        <v>113</v>
      </c>
      <c r="BO37" s="84" t="s">
        <v>113</v>
      </c>
      <c r="BP37" s="107">
        <f>BM37</f>
        <v>7.3200000000000003</v>
      </c>
      <c r="BQ37" s="84" t="s">
        <v>113</v>
      </c>
      <c r="BR37" s="88">
        <v>0</v>
      </c>
      <c r="BS37" s="84" t="s">
        <v>113</v>
      </c>
      <c r="BT37" s="84" t="s">
        <v>113</v>
      </c>
      <c r="BU37" s="88">
        <f>BR37</f>
        <v>0</v>
      </c>
      <c r="BV37" s="84" t="s">
        <v>113</v>
      </c>
      <c r="BW37" s="88">
        <v>0</v>
      </c>
      <c r="BX37" s="84" t="s">
        <v>113</v>
      </c>
      <c r="BY37" s="84" t="s">
        <v>113</v>
      </c>
      <c r="BZ37" s="107">
        <v>0</v>
      </c>
      <c r="CA37" s="84" t="s">
        <v>113</v>
      </c>
      <c r="CB37" s="88">
        <v>0</v>
      </c>
      <c r="CC37" s="84" t="s">
        <v>113</v>
      </c>
      <c r="CD37" s="84" t="s">
        <v>113</v>
      </c>
      <c r="CE37" s="107">
        <v>0</v>
      </c>
      <c r="CF37" s="84" t="s">
        <v>113</v>
      </c>
      <c r="CG37" s="84">
        <f t="shared" si="6"/>
        <v>18.776</v>
      </c>
      <c r="CH37" s="84" t="s">
        <v>113</v>
      </c>
      <c r="CI37" s="84" t="s">
        <v>113</v>
      </c>
      <c r="CJ37" s="84">
        <f t="shared" si="7"/>
        <v>18.776</v>
      </c>
      <c r="CK37" s="84" t="s">
        <v>113</v>
      </c>
      <c r="CL37" s="84">
        <f t="shared" si="8"/>
        <v>11.456</v>
      </c>
      <c r="CM37" s="84" t="s">
        <v>113</v>
      </c>
      <c r="CN37" s="84" t="s">
        <v>113</v>
      </c>
      <c r="CO37" s="84">
        <f t="shared" si="9"/>
        <v>11.456</v>
      </c>
      <c r="CP37" s="84" t="s">
        <v>113</v>
      </c>
      <c r="CQ37" s="86"/>
    </row>
    <row r="38" s="93" customFormat="1" ht="66.75" customHeight="1">
      <c r="A38" s="94" t="s">
        <v>146</v>
      </c>
      <c r="B38" s="95" t="s">
        <v>147</v>
      </c>
      <c r="C38" s="96" t="s">
        <v>112</v>
      </c>
      <c r="D38" s="109" t="s">
        <v>113</v>
      </c>
      <c r="E38" s="110">
        <v>2021</v>
      </c>
      <c r="F38" s="110">
        <v>2021</v>
      </c>
      <c r="G38" s="110">
        <v>2021</v>
      </c>
      <c r="H38" s="97" t="s">
        <v>113</v>
      </c>
      <c r="I38" s="97" t="s">
        <v>113</v>
      </c>
      <c r="J38" s="97" t="s">
        <v>113</v>
      </c>
      <c r="K38" s="97" t="s">
        <v>113</v>
      </c>
      <c r="L38" s="97" t="s">
        <v>113</v>
      </c>
      <c r="M38" s="97" t="s">
        <v>113</v>
      </c>
      <c r="N38" s="97" t="s">
        <v>113</v>
      </c>
      <c r="O38" s="98">
        <v>0</v>
      </c>
      <c r="P38" s="98" t="s">
        <v>113</v>
      </c>
      <c r="Q38" s="98" t="s">
        <v>113</v>
      </c>
      <c r="R38" s="98" t="s">
        <v>113</v>
      </c>
      <c r="S38" s="98" t="s">
        <v>113</v>
      </c>
      <c r="T38" s="99">
        <f t="shared" si="13"/>
        <v>3.5519999999999996</v>
      </c>
      <c r="U38" s="84">
        <f t="shared" si="1"/>
        <v>9.6430000000000007</v>
      </c>
      <c r="V38" s="100">
        <f t="shared" si="26"/>
        <v>3.5519999999999996</v>
      </c>
      <c r="W38" s="84">
        <f t="shared" si="2"/>
        <v>0</v>
      </c>
      <c r="X38" s="84">
        <f t="shared" si="3"/>
        <v>3.4740000000000002</v>
      </c>
      <c r="Y38" s="111">
        <f>Y39+Y41+Y43+Y45</f>
        <v>0</v>
      </c>
      <c r="Z38" s="99" t="s">
        <v>113</v>
      </c>
      <c r="AA38" s="99" t="s">
        <v>113</v>
      </c>
      <c r="AB38" s="111">
        <f>AB39+AB41+AB43+AB45</f>
        <v>0</v>
      </c>
      <c r="AC38" s="99" t="s">
        <v>113</v>
      </c>
      <c r="AD38" s="111">
        <f>AD39+AD41+AD43+AD45</f>
        <v>0</v>
      </c>
      <c r="AE38" s="99" t="s">
        <v>113</v>
      </c>
      <c r="AF38" s="99" t="s">
        <v>113</v>
      </c>
      <c r="AG38" s="111">
        <f>AG39+AG41+AG43+AG45</f>
        <v>0</v>
      </c>
      <c r="AH38" s="99" t="s">
        <v>113</v>
      </c>
      <c r="AI38" s="111">
        <f>AI39+AI41+AI43+AI45</f>
        <v>0</v>
      </c>
      <c r="AJ38" s="99" t="s">
        <v>113</v>
      </c>
      <c r="AK38" s="99" t="s">
        <v>113</v>
      </c>
      <c r="AL38" s="111">
        <f>AL39+AL41+AL43+AL45</f>
        <v>0</v>
      </c>
      <c r="AM38" s="99" t="s">
        <v>113</v>
      </c>
      <c r="AN38" s="111">
        <f>AN39+AN41+AN43+AN45</f>
        <v>0</v>
      </c>
      <c r="AO38" s="98" t="s">
        <v>113</v>
      </c>
      <c r="AP38" s="98" t="s">
        <v>113</v>
      </c>
      <c r="AQ38" s="111">
        <f>AQ39+AQ41+AQ43+AQ45</f>
        <v>0</v>
      </c>
      <c r="AR38" s="98" t="s">
        <v>113</v>
      </c>
      <c r="AS38" s="111">
        <f>AS39+AS41+AS43+AS45</f>
        <v>1.212</v>
      </c>
      <c r="AT38" s="98" t="s">
        <v>113</v>
      </c>
      <c r="AU38" s="98" t="s">
        <v>113</v>
      </c>
      <c r="AV38" s="111">
        <f>AV39+AV41+AV43+AV45</f>
        <v>1.212</v>
      </c>
      <c r="AW38" s="98" t="s">
        <v>113</v>
      </c>
      <c r="AX38" s="111">
        <f>AX39+AX41+AX43+AX45</f>
        <v>0.83499999999999996</v>
      </c>
      <c r="AY38" s="98" t="s">
        <v>113</v>
      </c>
      <c r="AZ38" s="98" t="s">
        <v>113</v>
      </c>
      <c r="BA38" s="111">
        <f>BA39+BA41+BA43+BA45</f>
        <v>0.83499999999999996</v>
      </c>
      <c r="BB38" s="98" t="s">
        <v>113</v>
      </c>
      <c r="BC38" s="111">
        <f>BC39+BC41+BC43+BC45</f>
        <v>2.3399999999999999</v>
      </c>
      <c r="BD38" s="99" t="s">
        <v>113</v>
      </c>
      <c r="BE38" s="99" t="s">
        <v>113</v>
      </c>
      <c r="BF38" s="111">
        <f t="shared" ref="BF38:BF39" si="29">BC38</f>
        <v>2.3399999999999999</v>
      </c>
      <c r="BG38" s="99" t="s">
        <v>113</v>
      </c>
      <c r="BH38" s="111">
        <f>BH39+BH41+BH43+BH45</f>
        <v>5.3339999999999996</v>
      </c>
      <c r="BI38" s="99" t="s">
        <v>113</v>
      </c>
      <c r="BJ38" s="99" t="s">
        <v>113</v>
      </c>
      <c r="BK38" s="111">
        <f>BK39+BK41+BK43+BK45</f>
        <v>5.3339999999999996</v>
      </c>
      <c r="BL38" s="99" t="s">
        <v>113</v>
      </c>
      <c r="BM38" s="111">
        <f>BM39+BM41+BM43+BM45</f>
        <v>0</v>
      </c>
      <c r="BN38" s="99" t="s">
        <v>113</v>
      </c>
      <c r="BO38" s="99" t="s">
        <v>113</v>
      </c>
      <c r="BP38" s="111">
        <f>BP39+BP41+BP43+BP45</f>
        <v>0</v>
      </c>
      <c r="BQ38" s="99" t="s">
        <v>113</v>
      </c>
      <c r="BR38" s="111">
        <f>BR39+BR41+BR43+BR45</f>
        <v>3.4740000000000002</v>
      </c>
      <c r="BS38" s="99" t="s">
        <v>113</v>
      </c>
      <c r="BT38" s="99" t="s">
        <v>113</v>
      </c>
      <c r="BU38" s="111">
        <f>BU39+BU41+BU43+BU45</f>
        <v>3.4740000000000002</v>
      </c>
      <c r="BV38" s="99" t="s">
        <v>113</v>
      </c>
      <c r="BW38" s="111">
        <f>BW39+BW41+BW43+BW45</f>
        <v>0</v>
      </c>
      <c r="BX38" s="99" t="s">
        <v>113</v>
      </c>
      <c r="BY38" s="99" t="s">
        <v>113</v>
      </c>
      <c r="BZ38" s="111">
        <f>BZ39+BZ41+BZ43+BZ45</f>
        <v>0</v>
      </c>
      <c r="CA38" s="99" t="s">
        <v>113</v>
      </c>
      <c r="CB38" s="111">
        <f>CB39+CB41+CB43+CB45</f>
        <v>0</v>
      </c>
      <c r="CC38" s="99" t="s">
        <v>113</v>
      </c>
      <c r="CD38" s="99" t="s">
        <v>113</v>
      </c>
      <c r="CE38" s="111">
        <f>CE39+CE41+CE43+CE45</f>
        <v>0</v>
      </c>
      <c r="CF38" s="99" t="s">
        <v>113</v>
      </c>
      <c r="CG38" s="84">
        <f t="shared" si="6"/>
        <v>6.1689999999999996</v>
      </c>
      <c r="CH38" s="99" t="s">
        <v>113</v>
      </c>
      <c r="CI38" s="99" t="s">
        <v>113</v>
      </c>
      <c r="CJ38" s="84">
        <f t="shared" si="7"/>
        <v>6.1689999999999996</v>
      </c>
      <c r="CK38" s="99" t="s">
        <v>113</v>
      </c>
      <c r="CL38" s="84">
        <f t="shared" si="8"/>
        <v>9.6430000000000007</v>
      </c>
      <c r="CM38" s="99" t="s">
        <v>113</v>
      </c>
      <c r="CN38" s="99" t="s">
        <v>113</v>
      </c>
      <c r="CO38" s="84">
        <f t="shared" si="9"/>
        <v>9.6430000000000007</v>
      </c>
      <c r="CP38" s="99" t="s">
        <v>113</v>
      </c>
      <c r="CQ38" s="86"/>
    </row>
    <row r="39" s="23" customFormat="1" ht="39.75" customHeight="1">
      <c r="A39" s="89" t="s">
        <v>148</v>
      </c>
      <c r="B39" s="102" t="s">
        <v>149</v>
      </c>
      <c r="C39" s="83" t="s">
        <v>112</v>
      </c>
      <c r="D39" s="105" t="s">
        <v>126</v>
      </c>
      <c r="E39" s="106">
        <v>2021</v>
      </c>
      <c r="F39" s="106">
        <v>2021</v>
      </c>
      <c r="G39" s="106">
        <v>2021</v>
      </c>
      <c r="H39" s="91" t="s">
        <v>113</v>
      </c>
      <c r="I39" s="91" t="s">
        <v>113</v>
      </c>
      <c r="J39" s="91" t="s">
        <v>113</v>
      </c>
      <c r="K39" s="91" t="s">
        <v>113</v>
      </c>
      <c r="L39" s="91" t="s">
        <v>113</v>
      </c>
      <c r="M39" s="91" t="s">
        <v>113</v>
      </c>
      <c r="N39" s="91" t="s">
        <v>113</v>
      </c>
      <c r="O39" s="85">
        <v>0</v>
      </c>
      <c r="P39" s="85" t="s">
        <v>113</v>
      </c>
      <c r="Q39" s="85" t="s">
        <v>113</v>
      </c>
      <c r="R39" s="85" t="s">
        <v>113</v>
      </c>
      <c r="S39" s="85" t="s">
        <v>113</v>
      </c>
      <c r="T39" s="84">
        <f t="shared" si="13"/>
        <v>1.74</v>
      </c>
      <c r="U39" s="84">
        <f t="shared" si="1"/>
        <v>8.1430000000000007</v>
      </c>
      <c r="V39" s="92">
        <f t="shared" si="26"/>
        <v>1.74</v>
      </c>
      <c r="W39" s="84">
        <f t="shared" si="2"/>
        <v>0</v>
      </c>
      <c r="X39" s="84">
        <f t="shared" si="3"/>
        <v>3.4740000000000002</v>
      </c>
      <c r="Y39" s="88">
        <f>Y40</f>
        <v>0</v>
      </c>
      <c r="Z39" s="84" t="s">
        <v>113</v>
      </c>
      <c r="AA39" s="84" t="s">
        <v>113</v>
      </c>
      <c r="AB39" s="88">
        <f>AB40</f>
        <v>0</v>
      </c>
      <c r="AC39" s="84" t="s">
        <v>113</v>
      </c>
      <c r="AD39" s="88">
        <f>AD40</f>
        <v>0</v>
      </c>
      <c r="AE39" s="84" t="s">
        <v>113</v>
      </c>
      <c r="AF39" s="84" t="s">
        <v>113</v>
      </c>
      <c r="AG39" s="88">
        <f>AG40</f>
        <v>0</v>
      </c>
      <c r="AH39" s="84" t="s">
        <v>113</v>
      </c>
      <c r="AI39" s="88">
        <f>AI40</f>
        <v>0</v>
      </c>
      <c r="AJ39" s="84" t="s">
        <v>113</v>
      </c>
      <c r="AK39" s="84" t="s">
        <v>113</v>
      </c>
      <c r="AL39" s="88">
        <f>AL40</f>
        <v>0</v>
      </c>
      <c r="AM39" s="84" t="s">
        <v>113</v>
      </c>
      <c r="AN39" s="88">
        <f>AN40</f>
        <v>0</v>
      </c>
      <c r="AO39" s="85" t="s">
        <v>113</v>
      </c>
      <c r="AP39" s="85" t="s">
        <v>113</v>
      </c>
      <c r="AQ39" s="88">
        <f>AQ40</f>
        <v>0</v>
      </c>
      <c r="AR39" s="85" t="s">
        <v>113</v>
      </c>
      <c r="AS39" s="88">
        <f>AS40</f>
        <v>0.83999999999999997</v>
      </c>
      <c r="AT39" s="85" t="s">
        <v>113</v>
      </c>
      <c r="AU39" s="85" t="s">
        <v>113</v>
      </c>
      <c r="AV39" s="88">
        <f>AV40</f>
        <v>0.83999999999999997</v>
      </c>
      <c r="AW39" s="85" t="s">
        <v>113</v>
      </c>
      <c r="AX39" s="88">
        <f>AX40</f>
        <v>0.83499999999999996</v>
      </c>
      <c r="AY39" s="85" t="s">
        <v>113</v>
      </c>
      <c r="AZ39" s="85" t="s">
        <v>113</v>
      </c>
      <c r="BA39" s="88">
        <f>BA40</f>
        <v>0.83499999999999996</v>
      </c>
      <c r="BB39" s="85" t="s">
        <v>113</v>
      </c>
      <c r="BC39" s="88">
        <f>BC40</f>
        <v>0.90000000000000002</v>
      </c>
      <c r="BD39" s="84" t="s">
        <v>113</v>
      </c>
      <c r="BE39" s="84" t="s">
        <v>113</v>
      </c>
      <c r="BF39" s="88">
        <f t="shared" si="29"/>
        <v>0.90000000000000002</v>
      </c>
      <c r="BG39" s="84" t="s">
        <v>113</v>
      </c>
      <c r="BH39" s="88">
        <f>BH40</f>
        <v>3.8340000000000001</v>
      </c>
      <c r="BI39" s="84" t="s">
        <v>113</v>
      </c>
      <c r="BJ39" s="84" t="s">
        <v>113</v>
      </c>
      <c r="BK39" s="88">
        <f>BK40</f>
        <v>3.8340000000000001</v>
      </c>
      <c r="BL39" s="84" t="s">
        <v>113</v>
      </c>
      <c r="BM39" s="88">
        <f>BM40</f>
        <v>0</v>
      </c>
      <c r="BN39" s="84" t="s">
        <v>113</v>
      </c>
      <c r="BO39" s="84" t="s">
        <v>113</v>
      </c>
      <c r="BP39" s="88">
        <f>BP40</f>
        <v>0</v>
      </c>
      <c r="BQ39" s="84" t="s">
        <v>113</v>
      </c>
      <c r="BR39" s="88">
        <f>BR40</f>
        <v>3.4740000000000002</v>
      </c>
      <c r="BS39" s="84" t="s">
        <v>113</v>
      </c>
      <c r="BT39" s="84" t="s">
        <v>113</v>
      </c>
      <c r="BU39" s="88">
        <f>BU40</f>
        <v>3.4740000000000002</v>
      </c>
      <c r="BV39" s="84" t="s">
        <v>113</v>
      </c>
      <c r="BW39" s="88">
        <f>BW40</f>
        <v>0</v>
      </c>
      <c r="BX39" s="84" t="s">
        <v>113</v>
      </c>
      <c r="BY39" s="84" t="s">
        <v>113</v>
      </c>
      <c r="BZ39" s="88">
        <f>BZ40</f>
        <v>0</v>
      </c>
      <c r="CA39" s="84" t="s">
        <v>113</v>
      </c>
      <c r="CB39" s="88">
        <f>CB40</f>
        <v>0</v>
      </c>
      <c r="CC39" s="84" t="s">
        <v>113</v>
      </c>
      <c r="CD39" s="84" t="s">
        <v>113</v>
      </c>
      <c r="CE39" s="88">
        <f>CE40</f>
        <v>0</v>
      </c>
      <c r="CF39" s="84" t="s">
        <v>113</v>
      </c>
      <c r="CG39" s="84">
        <f t="shared" si="6"/>
        <v>4.6690000000000005</v>
      </c>
      <c r="CH39" s="84" t="s">
        <v>113</v>
      </c>
      <c r="CI39" s="84" t="s">
        <v>113</v>
      </c>
      <c r="CJ39" s="84">
        <f t="shared" si="7"/>
        <v>4.6690000000000005</v>
      </c>
      <c r="CK39" s="84" t="s">
        <v>113</v>
      </c>
      <c r="CL39" s="84">
        <f t="shared" si="8"/>
        <v>8.1430000000000007</v>
      </c>
      <c r="CM39" s="84" t="s">
        <v>113</v>
      </c>
      <c r="CN39" s="84" t="s">
        <v>113</v>
      </c>
      <c r="CO39" s="84">
        <f t="shared" si="9"/>
        <v>8.1430000000000007</v>
      </c>
      <c r="CP39" s="84" t="s">
        <v>113</v>
      </c>
      <c r="CQ39" s="86"/>
    </row>
    <row r="40" s="23" customFormat="1" ht="32.25" customHeight="1">
      <c r="A40" s="89" t="s">
        <v>148</v>
      </c>
      <c r="B40" s="112" t="s">
        <v>150</v>
      </c>
      <c r="C40" s="83" t="s">
        <v>151</v>
      </c>
      <c r="D40" s="105" t="s">
        <v>126</v>
      </c>
      <c r="E40" s="106">
        <v>2021</v>
      </c>
      <c r="F40" s="106">
        <v>2021</v>
      </c>
      <c r="G40" s="106">
        <v>2021</v>
      </c>
      <c r="H40" s="91" t="s">
        <v>113</v>
      </c>
      <c r="I40" s="91" t="s">
        <v>113</v>
      </c>
      <c r="J40" s="91" t="s">
        <v>113</v>
      </c>
      <c r="K40" s="91" t="s">
        <v>113</v>
      </c>
      <c r="L40" s="91" t="s">
        <v>113</v>
      </c>
      <c r="M40" s="91" t="s">
        <v>113</v>
      </c>
      <c r="N40" s="91" t="s">
        <v>113</v>
      </c>
      <c r="O40" s="85">
        <v>0</v>
      </c>
      <c r="P40" s="85" t="s">
        <v>113</v>
      </c>
      <c r="Q40" s="85" t="s">
        <v>113</v>
      </c>
      <c r="R40" s="85" t="s">
        <v>113</v>
      </c>
      <c r="S40" s="85" t="s">
        <v>113</v>
      </c>
      <c r="T40" s="84">
        <v>1.74</v>
      </c>
      <c r="U40" s="84">
        <f t="shared" si="1"/>
        <v>8.1430000000000007</v>
      </c>
      <c r="V40" s="92">
        <f t="shared" si="26"/>
        <v>1.74</v>
      </c>
      <c r="W40" s="84">
        <f t="shared" si="2"/>
        <v>0</v>
      </c>
      <c r="X40" s="84">
        <v>3.4740000000000002</v>
      </c>
      <c r="Y40" s="88">
        <v>0</v>
      </c>
      <c r="Z40" s="84" t="s">
        <v>113</v>
      </c>
      <c r="AA40" s="84" t="s">
        <v>113</v>
      </c>
      <c r="AB40" s="88">
        <v>0</v>
      </c>
      <c r="AC40" s="84" t="s">
        <v>113</v>
      </c>
      <c r="AD40" s="88">
        <v>0</v>
      </c>
      <c r="AE40" s="84" t="s">
        <v>113</v>
      </c>
      <c r="AF40" s="84" t="s">
        <v>113</v>
      </c>
      <c r="AG40" s="88">
        <v>0</v>
      </c>
      <c r="AH40" s="84" t="s">
        <v>113</v>
      </c>
      <c r="AI40" s="88">
        <v>0</v>
      </c>
      <c r="AJ40" s="84" t="s">
        <v>113</v>
      </c>
      <c r="AK40" s="84" t="s">
        <v>113</v>
      </c>
      <c r="AL40" s="88">
        <v>0</v>
      </c>
      <c r="AM40" s="84" t="s">
        <v>113</v>
      </c>
      <c r="AN40" s="88">
        <v>0</v>
      </c>
      <c r="AO40" s="85" t="s">
        <v>113</v>
      </c>
      <c r="AP40" s="85" t="s">
        <v>113</v>
      </c>
      <c r="AQ40" s="88">
        <v>0</v>
      </c>
      <c r="AR40" s="85" t="s">
        <v>113</v>
      </c>
      <c r="AS40" s="113">
        <v>0.83999999999999997</v>
      </c>
      <c r="AT40" s="85" t="s">
        <v>113</v>
      </c>
      <c r="AU40" s="85" t="s">
        <v>113</v>
      </c>
      <c r="AV40" s="114">
        <v>0.83999999999999997</v>
      </c>
      <c r="AW40" s="85" t="s">
        <v>113</v>
      </c>
      <c r="AX40" s="113">
        <v>0.83499999999999996</v>
      </c>
      <c r="AY40" s="85" t="s">
        <v>113</v>
      </c>
      <c r="AZ40" s="85" t="s">
        <v>113</v>
      </c>
      <c r="BA40" s="114">
        <v>0.83499999999999996</v>
      </c>
      <c r="BB40" s="85" t="s">
        <v>113</v>
      </c>
      <c r="BC40" s="99">
        <v>0.90000000000000002</v>
      </c>
      <c r="BD40" s="84" t="s">
        <v>113</v>
      </c>
      <c r="BE40" s="84" t="s">
        <v>113</v>
      </c>
      <c r="BF40" s="99">
        <v>0.90000000000000002</v>
      </c>
      <c r="BG40" s="84" t="s">
        <v>113</v>
      </c>
      <c r="BH40" s="115">
        <v>3.8340000000000001</v>
      </c>
      <c r="BI40" s="84" t="s">
        <v>113</v>
      </c>
      <c r="BJ40" s="84" t="s">
        <v>113</v>
      </c>
      <c r="BK40" s="116">
        <v>3.8340000000000001</v>
      </c>
      <c r="BL40" s="84" t="s">
        <v>113</v>
      </c>
      <c r="BM40" s="115">
        <v>0</v>
      </c>
      <c r="BN40" s="84" t="s">
        <v>113</v>
      </c>
      <c r="BO40" s="84" t="s">
        <v>113</v>
      </c>
      <c r="BP40" s="113">
        <v>0</v>
      </c>
      <c r="BQ40" s="84" t="s">
        <v>113</v>
      </c>
      <c r="BR40" s="115">
        <v>3.4740000000000002</v>
      </c>
      <c r="BS40" s="84" t="s">
        <v>113</v>
      </c>
      <c r="BT40" s="84" t="s">
        <v>113</v>
      </c>
      <c r="BU40" s="115">
        <v>3.4740000000000002</v>
      </c>
      <c r="BV40" s="84" t="s">
        <v>113</v>
      </c>
      <c r="BW40" s="115">
        <v>0</v>
      </c>
      <c r="BX40" s="84" t="s">
        <v>113</v>
      </c>
      <c r="BY40" s="84" t="s">
        <v>113</v>
      </c>
      <c r="BZ40" s="113">
        <v>0</v>
      </c>
      <c r="CA40" s="84" t="s">
        <v>113</v>
      </c>
      <c r="CB40" s="115">
        <v>0</v>
      </c>
      <c r="CC40" s="84" t="s">
        <v>113</v>
      </c>
      <c r="CD40" s="84" t="s">
        <v>113</v>
      </c>
      <c r="CE40" s="113">
        <v>0</v>
      </c>
      <c r="CF40" s="84" t="s">
        <v>113</v>
      </c>
      <c r="CG40" s="84">
        <f t="shared" si="6"/>
        <v>4.6690000000000005</v>
      </c>
      <c r="CH40" s="84" t="s">
        <v>113</v>
      </c>
      <c r="CI40" s="84" t="s">
        <v>113</v>
      </c>
      <c r="CJ40" s="84">
        <f t="shared" si="7"/>
        <v>4.6690000000000005</v>
      </c>
      <c r="CK40" s="84" t="s">
        <v>113</v>
      </c>
      <c r="CL40" s="84">
        <f t="shared" si="8"/>
        <v>8.1430000000000007</v>
      </c>
      <c r="CM40" s="84" t="s">
        <v>113</v>
      </c>
      <c r="CN40" s="84" t="s">
        <v>113</v>
      </c>
      <c r="CO40" s="84">
        <f t="shared" si="9"/>
        <v>8.1430000000000007</v>
      </c>
      <c r="CP40" s="84" t="s">
        <v>113</v>
      </c>
      <c r="CQ40" s="86"/>
    </row>
    <row r="41" s="23" customFormat="1" ht="41.25" customHeight="1">
      <c r="A41" s="89" t="s">
        <v>152</v>
      </c>
      <c r="B41" s="102" t="s">
        <v>153</v>
      </c>
      <c r="C41" s="83" t="s">
        <v>112</v>
      </c>
      <c r="D41" s="105" t="s">
        <v>113</v>
      </c>
      <c r="E41" s="106">
        <v>2021</v>
      </c>
      <c r="F41" s="106">
        <v>2021</v>
      </c>
      <c r="G41" s="106">
        <v>2021</v>
      </c>
      <c r="H41" s="91" t="s">
        <v>113</v>
      </c>
      <c r="I41" s="91" t="s">
        <v>113</v>
      </c>
      <c r="J41" s="91" t="s">
        <v>113</v>
      </c>
      <c r="K41" s="91" t="s">
        <v>113</v>
      </c>
      <c r="L41" s="91" t="s">
        <v>113</v>
      </c>
      <c r="M41" s="91" t="s">
        <v>113</v>
      </c>
      <c r="N41" s="91" t="s">
        <v>113</v>
      </c>
      <c r="O41" s="85">
        <v>0</v>
      </c>
      <c r="P41" s="85" t="s">
        <v>113</v>
      </c>
      <c r="Q41" s="85" t="s">
        <v>113</v>
      </c>
      <c r="R41" s="85" t="s">
        <v>113</v>
      </c>
      <c r="S41" s="85" t="s">
        <v>113</v>
      </c>
      <c r="T41" s="84">
        <f t="shared" si="13"/>
        <v>0.096000000000000002</v>
      </c>
      <c r="U41" s="84">
        <f t="shared" si="1"/>
        <v>0</v>
      </c>
      <c r="V41" s="92">
        <f t="shared" si="26"/>
        <v>0.096000000000000002</v>
      </c>
      <c r="W41" s="84">
        <f t="shared" si="2"/>
        <v>0</v>
      </c>
      <c r="X41" s="84">
        <f t="shared" si="3"/>
        <v>0</v>
      </c>
      <c r="Y41" s="88">
        <f>Y42</f>
        <v>0</v>
      </c>
      <c r="Z41" s="84" t="s">
        <v>113</v>
      </c>
      <c r="AA41" s="84" t="s">
        <v>113</v>
      </c>
      <c r="AB41" s="88">
        <f>AB42</f>
        <v>0</v>
      </c>
      <c r="AC41" s="84" t="s">
        <v>113</v>
      </c>
      <c r="AD41" s="88">
        <f>AD42</f>
        <v>0</v>
      </c>
      <c r="AE41" s="84" t="s">
        <v>113</v>
      </c>
      <c r="AF41" s="84" t="s">
        <v>113</v>
      </c>
      <c r="AG41" s="88">
        <f>AG42</f>
        <v>0</v>
      </c>
      <c r="AH41" s="84" t="s">
        <v>113</v>
      </c>
      <c r="AI41" s="88">
        <f>AI42</f>
        <v>0</v>
      </c>
      <c r="AJ41" s="84" t="s">
        <v>113</v>
      </c>
      <c r="AK41" s="84" t="s">
        <v>113</v>
      </c>
      <c r="AL41" s="88">
        <f>AL42</f>
        <v>0</v>
      </c>
      <c r="AM41" s="84" t="s">
        <v>113</v>
      </c>
      <c r="AN41" s="88">
        <f>AN42</f>
        <v>0</v>
      </c>
      <c r="AO41" s="85" t="s">
        <v>113</v>
      </c>
      <c r="AP41" s="85" t="s">
        <v>113</v>
      </c>
      <c r="AQ41" s="88">
        <f>AQ42</f>
        <v>0</v>
      </c>
      <c r="AR41" s="85" t="s">
        <v>113</v>
      </c>
      <c r="AS41" s="88">
        <f>AS42</f>
        <v>0.096000000000000002</v>
      </c>
      <c r="AT41" s="85" t="s">
        <v>113</v>
      </c>
      <c r="AU41" s="85" t="s">
        <v>113</v>
      </c>
      <c r="AV41" s="88">
        <f>AV42</f>
        <v>0.096000000000000002</v>
      </c>
      <c r="AW41" s="85" t="s">
        <v>113</v>
      </c>
      <c r="AX41" s="88">
        <f>AX42</f>
        <v>0</v>
      </c>
      <c r="AY41" s="85" t="s">
        <v>113</v>
      </c>
      <c r="AZ41" s="85" t="s">
        <v>113</v>
      </c>
      <c r="BA41" s="88">
        <f>BA42</f>
        <v>0</v>
      </c>
      <c r="BB41" s="85" t="s">
        <v>113</v>
      </c>
      <c r="BC41" s="88">
        <f>BC42</f>
        <v>0</v>
      </c>
      <c r="BD41" s="84" t="s">
        <v>113</v>
      </c>
      <c r="BE41" s="84" t="s">
        <v>113</v>
      </c>
      <c r="BF41" s="88">
        <f>BF42</f>
        <v>0</v>
      </c>
      <c r="BG41" s="84" t="s">
        <v>113</v>
      </c>
      <c r="BH41" s="88">
        <f>BH42</f>
        <v>0</v>
      </c>
      <c r="BI41" s="84" t="s">
        <v>113</v>
      </c>
      <c r="BJ41" s="84" t="s">
        <v>113</v>
      </c>
      <c r="BK41" s="88">
        <f>BK42</f>
        <v>0</v>
      </c>
      <c r="BL41" s="84" t="s">
        <v>113</v>
      </c>
      <c r="BM41" s="88">
        <f>BM42</f>
        <v>0</v>
      </c>
      <c r="BN41" s="84" t="s">
        <v>113</v>
      </c>
      <c r="BO41" s="84" t="s">
        <v>113</v>
      </c>
      <c r="BP41" s="88">
        <f>BP42</f>
        <v>0</v>
      </c>
      <c r="BQ41" s="84" t="s">
        <v>113</v>
      </c>
      <c r="BR41" s="88">
        <f>BR42</f>
        <v>0</v>
      </c>
      <c r="BS41" s="84" t="s">
        <v>113</v>
      </c>
      <c r="BT41" s="84" t="s">
        <v>113</v>
      </c>
      <c r="BU41" s="88">
        <f>BU42</f>
        <v>0</v>
      </c>
      <c r="BV41" s="84" t="s">
        <v>113</v>
      </c>
      <c r="BW41" s="88">
        <f>BW42</f>
        <v>0</v>
      </c>
      <c r="BX41" s="84" t="s">
        <v>113</v>
      </c>
      <c r="BY41" s="84" t="s">
        <v>113</v>
      </c>
      <c r="BZ41" s="88">
        <f>BZ42</f>
        <v>0</v>
      </c>
      <c r="CA41" s="84" t="s">
        <v>113</v>
      </c>
      <c r="CB41" s="88">
        <f>CB42</f>
        <v>0</v>
      </c>
      <c r="CC41" s="84" t="s">
        <v>113</v>
      </c>
      <c r="CD41" s="84" t="s">
        <v>113</v>
      </c>
      <c r="CE41" s="88">
        <f>CE42</f>
        <v>0</v>
      </c>
      <c r="CF41" s="84" t="s">
        <v>113</v>
      </c>
      <c r="CG41" s="84">
        <f t="shared" si="6"/>
        <v>0</v>
      </c>
      <c r="CH41" s="84" t="s">
        <v>113</v>
      </c>
      <c r="CI41" s="84" t="s">
        <v>113</v>
      </c>
      <c r="CJ41" s="84">
        <f t="shared" si="7"/>
        <v>0</v>
      </c>
      <c r="CK41" s="84" t="s">
        <v>113</v>
      </c>
      <c r="CL41" s="84">
        <f t="shared" si="8"/>
        <v>0</v>
      </c>
      <c r="CM41" s="84" t="s">
        <v>113</v>
      </c>
      <c r="CN41" s="84" t="s">
        <v>113</v>
      </c>
      <c r="CO41" s="84">
        <f t="shared" si="9"/>
        <v>0</v>
      </c>
      <c r="CP41" s="84" t="s">
        <v>113</v>
      </c>
      <c r="CQ41" s="86"/>
    </row>
    <row r="42" s="23" customFormat="1" ht="33.75" customHeight="1">
      <c r="A42" s="89" t="s">
        <v>152</v>
      </c>
      <c r="B42" s="112" t="s">
        <v>154</v>
      </c>
      <c r="C42" s="83" t="s">
        <v>155</v>
      </c>
      <c r="D42" s="105" t="s">
        <v>126</v>
      </c>
      <c r="E42" s="106">
        <v>2021</v>
      </c>
      <c r="F42" s="106">
        <v>2021</v>
      </c>
      <c r="G42" s="106">
        <v>2021</v>
      </c>
      <c r="H42" s="91" t="s">
        <v>113</v>
      </c>
      <c r="I42" s="91" t="s">
        <v>113</v>
      </c>
      <c r="J42" s="91" t="s">
        <v>113</v>
      </c>
      <c r="K42" s="91" t="s">
        <v>113</v>
      </c>
      <c r="L42" s="91" t="s">
        <v>113</v>
      </c>
      <c r="M42" s="91" t="s">
        <v>113</v>
      </c>
      <c r="N42" s="91" t="s">
        <v>113</v>
      </c>
      <c r="O42" s="85">
        <v>0</v>
      </c>
      <c r="P42" s="85" t="s">
        <v>113</v>
      </c>
      <c r="Q42" s="85" t="s">
        <v>113</v>
      </c>
      <c r="R42" s="85" t="s">
        <v>113</v>
      </c>
      <c r="S42" s="85" t="s">
        <v>113</v>
      </c>
      <c r="T42" s="84">
        <f t="shared" si="13"/>
        <v>0.096000000000000002</v>
      </c>
      <c r="U42" s="84">
        <f t="shared" si="1"/>
        <v>0</v>
      </c>
      <c r="V42" s="92">
        <f t="shared" si="26"/>
        <v>0.096000000000000002</v>
      </c>
      <c r="W42" s="84">
        <f t="shared" si="2"/>
        <v>0</v>
      </c>
      <c r="X42" s="84">
        <f t="shared" si="3"/>
        <v>0</v>
      </c>
      <c r="Y42" s="88">
        <v>0</v>
      </c>
      <c r="Z42" s="84" t="s">
        <v>113</v>
      </c>
      <c r="AA42" s="84" t="s">
        <v>113</v>
      </c>
      <c r="AB42" s="88">
        <v>0</v>
      </c>
      <c r="AC42" s="84" t="s">
        <v>113</v>
      </c>
      <c r="AD42" s="88">
        <v>0</v>
      </c>
      <c r="AE42" s="84" t="s">
        <v>113</v>
      </c>
      <c r="AF42" s="84" t="s">
        <v>113</v>
      </c>
      <c r="AG42" s="88">
        <v>0</v>
      </c>
      <c r="AH42" s="84" t="s">
        <v>113</v>
      </c>
      <c r="AI42" s="88">
        <v>0</v>
      </c>
      <c r="AJ42" s="84" t="s">
        <v>113</v>
      </c>
      <c r="AK42" s="84" t="s">
        <v>113</v>
      </c>
      <c r="AL42" s="88">
        <v>0</v>
      </c>
      <c r="AM42" s="84" t="s">
        <v>113</v>
      </c>
      <c r="AN42" s="88">
        <v>0</v>
      </c>
      <c r="AO42" s="85" t="s">
        <v>113</v>
      </c>
      <c r="AP42" s="85" t="s">
        <v>113</v>
      </c>
      <c r="AQ42" s="88">
        <v>0</v>
      </c>
      <c r="AR42" s="85" t="s">
        <v>113</v>
      </c>
      <c r="AS42" s="113">
        <v>0.096000000000000002</v>
      </c>
      <c r="AT42" s="85" t="s">
        <v>113</v>
      </c>
      <c r="AU42" s="85" t="s">
        <v>113</v>
      </c>
      <c r="AV42" s="114">
        <v>0.096000000000000002</v>
      </c>
      <c r="AW42" s="85" t="s">
        <v>113</v>
      </c>
      <c r="AX42" s="113">
        <v>0</v>
      </c>
      <c r="AY42" s="85" t="s">
        <v>113</v>
      </c>
      <c r="AZ42" s="85" t="s">
        <v>113</v>
      </c>
      <c r="BA42" s="114">
        <v>0</v>
      </c>
      <c r="BB42" s="85" t="s">
        <v>113</v>
      </c>
      <c r="BC42" s="115">
        <v>0</v>
      </c>
      <c r="BD42" s="84" t="s">
        <v>113</v>
      </c>
      <c r="BE42" s="84" t="s">
        <v>113</v>
      </c>
      <c r="BF42" s="117">
        <v>0</v>
      </c>
      <c r="BG42" s="84" t="s">
        <v>113</v>
      </c>
      <c r="BH42" s="115">
        <v>0</v>
      </c>
      <c r="BI42" s="84" t="s">
        <v>113</v>
      </c>
      <c r="BJ42" s="84" t="s">
        <v>113</v>
      </c>
      <c r="BK42" s="116">
        <v>0</v>
      </c>
      <c r="BL42" s="84" t="s">
        <v>113</v>
      </c>
      <c r="BM42" s="115">
        <v>0</v>
      </c>
      <c r="BN42" s="84" t="s">
        <v>113</v>
      </c>
      <c r="BO42" s="84" t="s">
        <v>113</v>
      </c>
      <c r="BP42" s="113">
        <v>0</v>
      </c>
      <c r="BQ42" s="84" t="s">
        <v>113</v>
      </c>
      <c r="BR42" s="115">
        <v>0</v>
      </c>
      <c r="BS42" s="84" t="s">
        <v>113</v>
      </c>
      <c r="BT42" s="84" t="s">
        <v>113</v>
      </c>
      <c r="BU42" s="115">
        <v>0</v>
      </c>
      <c r="BV42" s="84" t="s">
        <v>113</v>
      </c>
      <c r="BW42" s="115">
        <v>0</v>
      </c>
      <c r="BX42" s="84" t="s">
        <v>113</v>
      </c>
      <c r="BY42" s="84" t="s">
        <v>113</v>
      </c>
      <c r="BZ42" s="113">
        <v>0</v>
      </c>
      <c r="CA42" s="84" t="s">
        <v>113</v>
      </c>
      <c r="CB42" s="115">
        <v>0</v>
      </c>
      <c r="CC42" s="84" t="s">
        <v>113</v>
      </c>
      <c r="CD42" s="84" t="s">
        <v>113</v>
      </c>
      <c r="CE42" s="113">
        <v>0</v>
      </c>
      <c r="CF42" s="84" t="s">
        <v>113</v>
      </c>
      <c r="CG42" s="84">
        <f t="shared" si="6"/>
        <v>0</v>
      </c>
      <c r="CH42" s="84" t="s">
        <v>113</v>
      </c>
      <c r="CI42" s="84" t="s">
        <v>113</v>
      </c>
      <c r="CJ42" s="84">
        <f t="shared" si="7"/>
        <v>0</v>
      </c>
      <c r="CK42" s="84" t="s">
        <v>113</v>
      </c>
      <c r="CL42" s="84">
        <f t="shared" si="8"/>
        <v>0</v>
      </c>
      <c r="CM42" s="84" t="s">
        <v>113</v>
      </c>
      <c r="CN42" s="84" t="s">
        <v>113</v>
      </c>
      <c r="CO42" s="84">
        <f t="shared" si="9"/>
        <v>0</v>
      </c>
      <c r="CP42" s="84" t="s">
        <v>113</v>
      </c>
      <c r="CQ42" s="86"/>
    </row>
    <row r="43" s="23" customFormat="1" ht="35.25" customHeight="1">
      <c r="A43" s="89" t="s">
        <v>156</v>
      </c>
      <c r="B43" s="102" t="s">
        <v>157</v>
      </c>
      <c r="C43" s="83" t="s">
        <v>112</v>
      </c>
      <c r="D43" s="105" t="s">
        <v>113</v>
      </c>
      <c r="E43" s="106">
        <v>2021</v>
      </c>
      <c r="F43" s="106">
        <v>2021</v>
      </c>
      <c r="G43" s="106">
        <v>2021</v>
      </c>
      <c r="H43" s="91" t="s">
        <v>113</v>
      </c>
      <c r="I43" s="91" t="s">
        <v>113</v>
      </c>
      <c r="J43" s="91" t="s">
        <v>113</v>
      </c>
      <c r="K43" s="91" t="s">
        <v>113</v>
      </c>
      <c r="L43" s="91" t="s">
        <v>113</v>
      </c>
      <c r="M43" s="91" t="s">
        <v>113</v>
      </c>
      <c r="N43" s="91" t="s">
        <v>113</v>
      </c>
      <c r="O43" s="85">
        <v>0</v>
      </c>
      <c r="P43" s="85" t="s">
        <v>113</v>
      </c>
      <c r="Q43" s="85" t="s">
        <v>113</v>
      </c>
      <c r="R43" s="85" t="s">
        <v>113</v>
      </c>
      <c r="S43" s="85" t="s">
        <v>113</v>
      </c>
      <c r="T43" s="84">
        <f t="shared" si="13"/>
        <v>1.6799999999999999</v>
      </c>
      <c r="U43" s="84">
        <f t="shared" si="1"/>
        <v>1.5</v>
      </c>
      <c r="V43" s="92">
        <f t="shared" si="26"/>
        <v>1.6799999999999999</v>
      </c>
      <c r="W43" s="84">
        <f t="shared" si="2"/>
        <v>0</v>
      </c>
      <c r="X43" s="84">
        <f t="shared" si="3"/>
        <v>0</v>
      </c>
      <c r="Y43" s="88">
        <f>Y44</f>
        <v>0</v>
      </c>
      <c r="Z43" s="84" t="s">
        <v>113</v>
      </c>
      <c r="AA43" s="84" t="s">
        <v>113</v>
      </c>
      <c r="AB43" s="88">
        <f>AB44</f>
        <v>0</v>
      </c>
      <c r="AC43" s="84" t="s">
        <v>113</v>
      </c>
      <c r="AD43" s="88">
        <f>AD44</f>
        <v>0</v>
      </c>
      <c r="AE43" s="84" t="s">
        <v>113</v>
      </c>
      <c r="AF43" s="84" t="s">
        <v>113</v>
      </c>
      <c r="AG43" s="88">
        <f>AG44</f>
        <v>0</v>
      </c>
      <c r="AH43" s="84" t="s">
        <v>113</v>
      </c>
      <c r="AI43" s="88">
        <f>AI44</f>
        <v>0</v>
      </c>
      <c r="AJ43" s="84" t="s">
        <v>113</v>
      </c>
      <c r="AK43" s="84" t="s">
        <v>113</v>
      </c>
      <c r="AL43" s="88">
        <f>AL44</f>
        <v>0</v>
      </c>
      <c r="AM43" s="84" t="s">
        <v>113</v>
      </c>
      <c r="AN43" s="88">
        <f>AN44</f>
        <v>0</v>
      </c>
      <c r="AO43" s="85" t="s">
        <v>113</v>
      </c>
      <c r="AP43" s="85" t="s">
        <v>113</v>
      </c>
      <c r="AQ43" s="88">
        <f>AQ44</f>
        <v>0</v>
      </c>
      <c r="AR43" s="85" t="s">
        <v>113</v>
      </c>
      <c r="AS43" s="88">
        <f>AS44</f>
        <v>0.23999999999999999</v>
      </c>
      <c r="AT43" s="85" t="s">
        <v>113</v>
      </c>
      <c r="AU43" s="85" t="s">
        <v>113</v>
      </c>
      <c r="AV43" s="88">
        <f>AV44</f>
        <v>0.23999999999999999</v>
      </c>
      <c r="AW43" s="85" t="s">
        <v>113</v>
      </c>
      <c r="AX43" s="88">
        <f>AX44</f>
        <v>0</v>
      </c>
      <c r="AY43" s="85" t="s">
        <v>113</v>
      </c>
      <c r="AZ43" s="85" t="s">
        <v>113</v>
      </c>
      <c r="BA43" s="88">
        <f>BA44</f>
        <v>0</v>
      </c>
      <c r="BB43" s="85" t="s">
        <v>113</v>
      </c>
      <c r="BC43" s="88">
        <f>BC44</f>
        <v>1.4399999999999999</v>
      </c>
      <c r="BD43" s="84" t="s">
        <v>113</v>
      </c>
      <c r="BE43" s="84" t="s">
        <v>113</v>
      </c>
      <c r="BF43" s="88">
        <f>BF44</f>
        <v>1.4399999999999999</v>
      </c>
      <c r="BG43" s="84" t="s">
        <v>113</v>
      </c>
      <c r="BH43" s="88">
        <f>BH44</f>
        <v>1.5</v>
      </c>
      <c r="BI43" s="84" t="s">
        <v>113</v>
      </c>
      <c r="BJ43" s="84" t="s">
        <v>113</v>
      </c>
      <c r="BK43" s="88">
        <f>BK44</f>
        <v>1.5</v>
      </c>
      <c r="BL43" s="84" t="s">
        <v>113</v>
      </c>
      <c r="BM43" s="88">
        <f>BM44</f>
        <v>0</v>
      </c>
      <c r="BN43" s="84" t="s">
        <v>113</v>
      </c>
      <c r="BO43" s="84" t="s">
        <v>113</v>
      </c>
      <c r="BP43" s="88">
        <f>BP44</f>
        <v>0</v>
      </c>
      <c r="BQ43" s="84" t="s">
        <v>113</v>
      </c>
      <c r="BR43" s="88">
        <f>BR44</f>
        <v>0</v>
      </c>
      <c r="BS43" s="84" t="s">
        <v>113</v>
      </c>
      <c r="BT43" s="84" t="s">
        <v>113</v>
      </c>
      <c r="BU43" s="88">
        <f>BU44</f>
        <v>0</v>
      </c>
      <c r="BV43" s="84" t="s">
        <v>113</v>
      </c>
      <c r="BW43" s="88">
        <f>BW44</f>
        <v>0</v>
      </c>
      <c r="BX43" s="84" t="s">
        <v>113</v>
      </c>
      <c r="BY43" s="84" t="s">
        <v>113</v>
      </c>
      <c r="BZ43" s="88">
        <f>BZ44</f>
        <v>0</v>
      </c>
      <c r="CA43" s="84" t="s">
        <v>113</v>
      </c>
      <c r="CB43" s="88">
        <f>CB44</f>
        <v>0</v>
      </c>
      <c r="CC43" s="84" t="s">
        <v>113</v>
      </c>
      <c r="CD43" s="84" t="s">
        <v>113</v>
      </c>
      <c r="CE43" s="88">
        <f>CE44</f>
        <v>0</v>
      </c>
      <c r="CF43" s="84" t="s">
        <v>113</v>
      </c>
      <c r="CG43" s="84">
        <f t="shared" si="6"/>
        <v>1.5</v>
      </c>
      <c r="CH43" s="84" t="s">
        <v>113</v>
      </c>
      <c r="CI43" s="84" t="s">
        <v>113</v>
      </c>
      <c r="CJ43" s="84">
        <f t="shared" si="7"/>
        <v>1.5</v>
      </c>
      <c r="CK43" s="84" t="s">
        <v>113</v>
      </c>
      <c r="CL43" s="84">
        <f t="shared" si="8"/>
        <v>1.5</v>
      </c>
      <c r="CM43" s="84" t="s">
        <v>113</v>
      </c>
      <c r="CN43" s="84" t="s">
        <v>113</v>
      </c>
      <c r="CO43" s="84">
        <f t="shared" si="9"/>
        <v>1.5</v>
      </c>
      <c r="CP43" s="84" t="s">
        <v>113</v>
      </c>
      <c r="CQ43" s="86"/>
    </row>
    <row r="44" s="23" customFormat="1" ht="33" customHeight="1">
      <c r="A44" s="89" t="s">
        <v>156</v>
      </c>
      <c r="B44" s="112" t="s">
        <v>158</v>
      </c>
      <c r="C44" s="83" t="s">
        <v>159</v>
      </c>
      <c r="D44" s="105" t="s">
        <v>126</v>
      </c>
      <c r="E44" s="106">
        <v>2021</v>
      </c>
      <c r="F44" s="106">
        <v>2021</v>
      </c>
      <c r="G44" s="106">
        <v>2021</v>
      </c>
      <c r="H44" s="91" t="s">
        <v>113</v>
      </c>
      <c r="I44" s="91" t="s">
        <v>113</v>
      </c>
      <c r="J44" s="91" t="s">
        <v>113</v>
      </c>
      <c r="K44" s="91" t="s">
        <v>113</v>
      </c>
      <c r="L44" s="91" t="s">
        <v>113</v>
      </c>
      <c r="M44" s="91" t="s">
        <v>113</v>
      </c>
      <c r="N44" s="91" t="s">
        <v>113</v>
      </c>
      <c r="O44" s="85">
        <v>0</v>
      </c>
      <c r="P44" s="85" t="s">
        <v>113</v>
      </c>
      <c r="Q44" s="85" t="s">
        <v>113</v>
      </c>
      <c r="R44" s="85" t="s">
        <v>113</v>
      </c>
      <c r="S44" s="85" t="s">
        <v>113</v>
      </c>
      <c r="T44" s="84">
        <v>1.6799999999999999</v>
      </c>
      <c r="U44" s="84">
        <f t="shared" si="1"/>
        <v>1.5</v>
      </c>
      <c r="V44" s="92">
        <f t="shared" si="26"/>
        <v>1.6799999999999999</v>
      </c>
      <c r="W44" s="84">
        <f t="shared" si="2"/>
        <v>0</v>
      </c>
      <c r="X44" s="84">
        <f t="shared" si="3"/>
        <v>0</v>
      </c>
      <c r="Y44" s="88">
        <v>0</v>
      </c>
      <c r="Z44" s="84" t="s">
        <v>113</v>
      </c>
      <c r="AA44" s="84" t="s">
        <v>113</v>
      </c>
      <c r="AB44" s="88">
        <v>0</v>
      </c>
      <c r="AC44" s="84" t="s">
        <v>113</v>
      </c>
      <c r="AD44" s="88">
        <v>0</v>
      </c>
      <c r="AE44" s="84" t="s">
        <v>113</v>
      </c>
      <c r="AF44" s="84" t="s">
        <v>113</v>
      </c>
      <c r="AG44" s="88">
        <v>0</v>
      </c>
      <c r="AH44" s="84" t="s">
        <v>113</v>
      </c>
      <c r="AI44" s="88">
        <v>0</v>
      </c>
      <c r="AJ44" s="84" t="s">
        <v>113</v>
      </c>
      <c r="AK44" s="84" t="s">
        <v>113</v>
      </c>
      <c r="AL44" s="88">
        <v>0</v>
      </c>
      <c r="AM44" s="84" t="s">
        <v>113</v>
      </c>
      <c r="AN44" s="88">
        <v>0</v>
      </c>
      <c r="AO44" s="85" t="s">
        <v>113</v>
      </c>
      <c r="AP44" s="85" t="s">
        <v>113</v>
      </c>
      <c r="AQ44" s="88">
        <v>0</v>
      </c>
      <c r="AR44" s="85" t="s">
        <v>113</v>
      </c>
      <c r="AS44" s="113">
        <v>0.23999999999999999</v>
      </c>
      <c r="AT44" s="85" t="s">
        <v>113</v>
      </c>
      <c r="AU44" s="85" t="s">
        <v>113</v>
      </c>
      <c r="AV44" s="114">
        <v>0.23999999999999999</v>
      </c>
      <c r="AW44" s="85" t="s">
        <v>113</v>
      </c>
      <c r="AX44" s="113">
        <v>0</v>
      </c>
      <c r="AY44" s="85" t="s">
        <v>113</v>
      </c>
      <c r="AZ44" s="85" t="s">
        <v>113</v>
      </c>
      <c r="BA44" s="114">
        <v>0</v>
      </c>
      <c r="BB44" s="85" t="s">
        <v>113</v>
      </c>
      <c r="BC44" s="115">
        <v>1.4399999999999999</v>
      </c>
      <c r="BD44" s="84" t="s">
        <v>113</v>
      </c>
      <c r="BE44" s="84" t="s">
        <v>113</v>
      </c>
      <c r="BF44" s="117">
        <v>1.4399999999999999</v>
      </c>
      <c r="BG44" s="84" t="s">
        <v>113</v>
      </c>
      <c r="BH44" s="115">
        <v>1.5</v>
      </c>
      <c r="BI44" s="84" t="s">
        <v>113</v>
      </c>
      <c r="BJ44" s="84" t="s">
        <v>113</v>
      </c>
      <c r="BK44" s="116">
        <v>1.5</v>
      </c>
      <c r="BL44" s="84" t="s">
        <v>113</v>
      </c>
      <c r="BM44" s="115">
        <v>0</v>
      </c>
      <c r="BN44" s="84" t="s">
        <v>113</v>
      </c>
      <c r="BO44" s="84" t="s">
        <v>113</v>
      </c>
      <c r="BP44" s="113">
        <v>0</v>
      </c>
      <c r="BQ44" s="84" t="s">
        <v>113</v>
      </c>
      <c r="BR44" s="115">
        <v>0</v>
      </c>
      <c r="BS44" s="84" t="s">
        <v>113</v>
      </c>
      <c r="BT44" s="84" t="s">
        <v>113</v>
      </c>
      <c r="BU44" s="115">
        <v>0</v>
      </c>
      <c r="BV44" s="84" t="s">
        <v>113</v>
      </c>
      <c r="BW44" s="115">
        <v>0</v>
      </c>
      <c r="BX44" s="84" t="s">
        <v>113</v>
      </c>
      <c r="BY44" s="84" t="s">
        <v>113</v>
      </c>
      <c r="BZ44" s="113">
        <v>0</v>
      </c>
      <c r="CA44" s="84" t="s">
        <v>113</v>
      </c>
      <c r="CB44" s="115">
        <v>0</v>
      </c>
      <c r="CC44" s="84" t="s">
        <v>113</v>
      </c>
      <c r="CD44" s="84" t="s">
        <v>113</v>
      </c>
      <c r="CE44" s="113">
        <v>0</v>
      </c>
      <c r="CF44" s="84" t="s">
        <v>113</v>
      </c>
      <c r="CG44" s="84">
        <f t="shared" si="6"/>
        <v>1.5</v>
      </c>
      <c r="CH44" s="84" t="s">
        <v>113</v>
      </c>
      <c r="CI44" s="84" t="s">
        <v>113</v>
      </c>
      <c r="CJ44" s="84">
        <f t="shared" si="7"/>
        <v>1.5</v>
      </c>
      <c r="CK44" s="84" t="s">
        <v>113</v>
      </c>
      <c r="CL44" s="84">
        <f t="shared" si="8"/>
        <v>1.5</v>
      </c>
      <c r="CM44" s="84" t="s">
        <v>113</v>
      </c>
      <c r="CN44" s="84" t="s">
        <v>113</v>
      </c>
      <c r="CO44" s="84">
        <f t="shared" si="9"/>
        <v>1.5</v>
      </c>
      <c r="CP44" s="84" t="s">
        <v>113</v>
      </c>
      <c r="CQ44" s="86"/>
    </row>
    <row r="45" s="23" customFormat="1" ht="38.25" customHeight="1">
      <c r="A45" s="89" t="s">
        <v>160</v>
      </c>
      <c r="B45" s="102" t="s">
        <v>161</v>
      </c>
      <c r="C45" s="83" t="s">
        <v>112</v>
      </c>
      <c r="D45" s="105" t="s">
        <v>113</v>
      </c>
      <c r="E45" s="106">
        <v>2021</v>
      </c>
      <c r="F45" s="106">
        <v>2021</v>
      </c>
      <c r="G45" s="106">
        <v>2021</v>
      </c>
      <c r="H45" s="91" t="s">
        <v>113</v>
      </c>
      <c r="I45" s="91" t="s">
        <v>113</v>
      </c>
      <c r="J45" s="91" t="s">
        <v>113</v>
      </c>
      <c r="K45" s="91" t="s">
        <v>113</v>
      </c>
      <c r="L45" s="91" t="s">
        <v>113</v>
      </c>
      <c r="M45" s="91" t="s">
        <v>113</v>
      </c>
      <c r="N45" s="91" t="s">
        <v>113</v>
      </c>
      <c r="O45" s="85">
        <v>0</v>
      </c>
      <c r="P45" s="85" t="s">
        <v>113</v>
      </c>
      <c r="Q45" s="85" t="s">
        <v>113</v>
      </c>
      <c r="R45" s="85" t="s">
        <v>113</v>
      </c>
      <c r="S45" s="85" t="s">
        <v>113</v>
      </c>
      <c r="T45" s="84">
        <f t="shared" si="13"/>
        <v>0.035999999999999997</v>
      </c>
      <c r="U45" s="84">
        <f t="shared" si="1"/>
        <v>0</v>
      </c>
      <c r="V45" s="92">
        <f t="shared" si="26"/>
        <v>0.035999999999999997</v>
      </c>
      <c r="W45" s="84">
        <f t="shared" si="2"/>
        <v>0</v>
      </c>
      <c r="X45" s="84">
        <f t="shared" si="3"/>
        <v>0</v>
      </c>
      <c r="Y45" s="88">
        <f>Y46</f>
        <v>0</v>
      </c>
      <c r="Z45" s="84" t="s">
        <v>113</v>
      </c>
      <c r="AA45" s="84" t="s">
        <v>113</v>
      </c>
      <c r="AB45" s="88">
        <f>AB46</f>
        <v>0</v>
      </c>
      <c r="AC45" s="84" t="s">
        <v>113</v>
      </c>
      <c r="AD45" s="88">
        <f>AD46</f>
        <v>0</v>
      </c>
      <c r="AE45" s="84" t="s">
        <v>113</v>
      </c>
      <c r="AF45" s="84" t="s">
        <v>113</v>
      </c>
      <c r="AG45" s="88">
        <f>AG46</f>
        <v>0</v>
      </c>
      <c r="AH45" s="84" t="s">
        <v>113</v>
      </c>
      <c r="AI45" s="88">
        <f>AI46</f>
        <v>0</v>
      </c>
      <c r="AJ45" s="84" t="s">
        <v>113</v>
      </c>
      <c r="AK45" s="84" t="s">
        <v>113</v>
      </c>
      <c r="AL45" s="88">
        <f>AL46</f>
        <v>0</v>
      </c>
      <c r="AM45" s="84" t="s">
        <v>113</v>
      </c>
      <c r="AN45" s="88">
        <f>AN46</f>
        <v>0</v>
      </c>
      <c r="AO45" s="85" t="s">
        <v>113</v>
      </c>
      <c r="AP45" s="85" t="s">
        <v>113</v>
      </c>
      <c r="AQ45" s="88">
        <f>AQ46</f>
        <v>0</v>
      </c>
      <c r="AR45" s="85" t="s">
        <v>113</v>
      </c>
      <c r="AS45" s="88">
        <f>AS46</f>
        <v>0.035999999999999997</v>
      </c>
      <c r="AT45" s="85" t="s">
        <v>113</v>
      </c>
      <c r="AU45" s="85" t="s">
        <v>113</v>
      </c>
      <c r="AV45" s="88">
        <f>AV46</f>
        <v>0.035999999999999997</v>
      </c>
      <c r="AW45" s="85" t="s">
        <v>113</v>
      </c>
      <c r="AX45" s="88">
        <f>AX46</f>
        <v>0</v>
      </c>
      <c r="AY45" s="85" t="s">
        <v>113</v>
      </c>
      <c r="AZ45" s="85" t="s">
        <v>113</v>
      </c>
      <c r="BA45" s="88">
        <f>BA46</f>
        <v>0</v>
      </c>
      <c r="BB45" s="85" t="s">
        <v>113</v>
      </c>
      <c r="BC45" s="88">
        <f>BC46</f>
        <v>0</v>
      </c>
      <c r="BD45" s="84" t="s">
        <v>113</v>
      </c>
      <c r="BE45" s="84" t="s">
        <v>113</v>
      </c>
      <c r="BF45" s="88">
        <f>BF46</f>
        <v>0</v>
      </c>
      <c r="BG45" s="84" t="s">
        <v>113</v>
      </c>
      <c r="BH45" s="88">
        <f>BH46</f>
        <v>0</v>
      </c>
      <c r="BI45" s="84" t="s">
        <v>113</v>
      </c>
      <c r="BJ45" s="84" t="s">
        <v>113</v>
      </c>
      <c r="BK45" s="88">
        <f>BK46</f>
        <v>0</v>
      </c>
      <c r="BL45" s="84" t="s">
        <v>113</v>
      </c>
      <c r="BM45" s="88">
        <f>BM46</f>
        <v>0</v>
      </c>
      <c r="BN45" s="84" t="s">
        <v>113</v>
      </c>
      <c r="BO45" s="84" t="s">
        <v>113</v>
      </c>
      <c r="BP45" s="88">
        <f>BP46</f>
        <v>0</v>
      </c>
      <c r="BQ45" s="84" t="s">
        <v>113</v>
      </c>
      <c r="BR45" s="88">
        <f>BR46</f>
        <v>0</v>
      </c>
      <c r="BS45" s="84" t="s">
        <v>113</v>
      </c>
      <c r="BT45" s="84" t="s">
        <v>113</v>
      </c>
      <c r="BU45" s="88">
        <f>BU46</f>
        <v>0</v>
      </c>
      <c r="BV45" s="84" t="s">
        <v>113</v>
      </c>
      <c r="BW45" s="88">
        <f>BW46</f>
        <v>0</v>
      </c>
      <c r="BX45" s="84" t="s">
        <v>113</v>
      </c>
      <c r="BY45" s="84" t="s">
        <v>113</v>
      </c>
      <c r="BZ45" s="88">
        <f>BZ46</f>
        <v>0</v>
      </c>
      <c r="CA45" s="84" t="s">
        <v>113</v>
      </c>
      <c r="CB45" s="88">
        <f>CB46</f>
        <v>0</v>
      </c>
      <c r="CC45" s="84" t="s">
        <v>113</v>
      </c>
      <c r="CD45" s="84" t="s">
        <v>113</v>
      </c>
      <c r="CE45" s="88">
        <f>CE46</f>
        <v>0</v>
      </c>
      <c r="CF45" s="84" t="s">
        <v>113</v>
      </c>
      <c r="CG45" s="84">
        <f t="shared" si="6"/>
        <v>0</v>
      </c>
      <c r="CH45" s="84" t="s">
        <v>113</v>
      </c>
      <c r="CI45" s="84" t="s">
        <v>113</v>
      </c>
      <c r="CJ45" s="84">
        <f t="shared" si="7"/>
        <v>0</v>
      </c>
      <c r="CK45" s="84" t="s">
        <v>113</v>
      </c>
      <c r="CL45" s="84">
        <f t="shared" si="8"/>
        <v>0</v>
      </c>
      <c r="CM45" s="84" t="s">
        <v>113</v>
      </c>
      <c r="CN45" s="84" t="s">
        <v>113</v>
      </c>
      <c r="CO45" s="84">
        <f t="shared" si="9"/>
        <v>0</v>
      </c>
      <c r="CP45" s="84" t="s">
        <v>113</v>
      </c>
      <c r="CQ45" s="86"/>
    </row>
    <row r="46" s="23" customFormat="1" ht="33" customHeight="1">
      <c r="A46" s="89" t="s">
        <v>160</v>
      </c>
      <c r="B46" s="112" t="s">
        <v>162</v>
      </c>
      <c r="C46" s="83" t="s">
        <v>163</v>
      </c>
      <c r="D46" s="105" t="s">
        <v>126</v>
      </c>
      <c r="E46" s="106">
        <v>2021</v>
      </c>
      <c r="F46" s="106">
        <v>2021</v>
      </c>
      <c r="G46" s="106">
        <v>2021</v>
      </c>
      <c r="H46" s="91" t="s">
        <v>113</v>
      </c>
      <c r="I46" s="91" t="s">
        <v>113</v>
      </c>
      <c r="J46" s="91" t="s">
        <v>113</v>
      </c>
      <c r="K46" s="91" t="s">
        <v>113</v>
      </c>
      <c r="L46" s="91" t="s">
        <v>113</v>
      </c>
      <c r="M46" s="91" t="s">
        <v>113</v>
      </c>
      <c r="N46" s="91" t="s">
        <v>113</v>
      </c>
      <c r="O46" s="85">
        <v>0</v>
      </c>
      <c r="P46" s="85" t="s">
        <v>113</v>
      </c>
      <c r="Q46" s="85" t="s">
        <v>113</v>
      </c>
      <c r="R46" s="85" t="s">
        <v>113</v>
      </c>
      <c r="S46" s="85" t="s">
        <v>113</v>
      </c>
      <c r="T46" s="84">
        <f t="shared" si="13"/>
        <v>0.035999999999999997</v>
      </c>
      <c r="U46" s="84">
        <f t="shared" si="1"/>
        <v>0</v>
      </c>
      <c r="V46" s="92">
        <f t="shared" si="26"/>
        <v>0.035999999999999997</v>
      </c>
      <c r="W46" s="84">
        <f t="shared" si="2"/>
        <v>0</v>
      </c>
      <c r="X46" s="84">
        <f t="shared" si="3"/>
        <v>0</v>
      </c>
      <c r="Y46" s="88">
        <v>0</v>
      </c>
      <c r="Z46" s="84" t="s">
        <v>113</v>
      </c>
      <c r="AA46" s="84" t="s">
        <v>113</v>
      </c>
      <c r="AB46" s="88">
        <v>0</v>
      </c>
      <c r="AC46" s="84" t="s">
        <v>113</v>
      </c>
      <c r="AD46" s="88">
        <v>0</v>
      </c>
      <c r="AE46" s="84" t="s">
        <v>113</v>
      </c>
      <c r="AF46" s="84" t="s">
        <v>113</v>
      </c>
      <c r="AG46" s="88">
        <v>0</v>
      </c>
      <c r="AH46" s="84" t="s">
        <v>113</v>
      </c>
      <c r="AI46" s="88">
        <v>0</v>
      </c>
      <c r="AJ46" s="84" t="s">
        <v>113</v>
      </c>
      <c r="AK46" s="84" t="s">
        <v>113</v>
      </c>
      <c r="AL46" s="88">
        <v>0</v>
      </c>
      <c r="AM46" s="84" t="s">
        <v>113</v>
      </c>
      <c r="AN46" s="88">
        <v>0</v>
      </c>
      <c r="AO46" s="85" t="s">
        <v>113</v>
      </c>
      <c r="AP46" s="85" t="s">
        <v>113</v>
      </c>
      <c r="AQ46" s="88">
        <v>0</v>
      </c>
      <c r="AR46" s="85" t="s">
        <v>113</v>
      </c>
      <c r="AS46" s="113">
        <v>0.035999999999999997</v>
      </c>
      <c r="AT46" s="85" t="s">
        <v>113</v>
      </c>
      <c r="AU46" s="85" t="s">
        <v>113</v>
      </c>
      <c r="AV46" s="114">
        <v>0.035999999999999997</v>
      </c>
      <c r="AW46" s="85" t="s">
        <v>113</v>
      </c>
      <c r="AX46" s="113">
        <v>0</v>
      </c>
      <c r="AY46" s="85" t="s">
        <v>113</v>
      </c>
      <c r="AZ46" s="85" t="s">
        <v>113</v>
      </c>
      <c r="BA46" s="114">
        <v>0</v>
      </c>
      <c r="BB46" s="85" t="s">
        <v>113</v>
      </c>
      <c r="BC46" s="115">
        <v>0</v>
      </c>
      <c r="BD46" s="84" t="s">
        <v>113</v>
      </c>
      <c r="BE46" s="84" t="s">
        <v>113</v>
      </c>
      <c r="BF46" s="117">
        <v>0</v>
      </c>
      <c r="BG46" s="84" t="s">
        <v>113</v>
      </c>
      <c r="BH46" s="115">
        <v>0</v>
      </c>
      <c r="BI46" s="84" t="s">
        <v>113</v>
      </c>
      <c r="BJ46" s="84" t="s">
        <v>113</v>
      </c>
      <c r="BK46" s="116">
        <v>0</v>
      </c>
      <c r="BL46" s="84" t="s">
        <v>113</v>
      </c>
      <c r="BM46" s="115">
        <v>0</v>
      </c>
      <c r="BN46" s="84" t="s">
        <v>113</v>
      </c>
      <c r="BO46" s="84" t="s">
        <v>113</v>
      </c>
      <c r="BP46" s="113">
        <v>0</v>
      </c>
      <c r="BQ46" s="84" t="s">
        <v>113</v>
      </c>
      <c r="BR46" s="115">
        <v>0</v>
      </c>
      <c r="BS46" s="84" t="s">
        <v>113</v>
      </c>
      <c r="BT46" s="84" t="s">
        <v>113</v>
      </c>
      <c r="BU46" s="115">
        <v>0</v>
      </c>
      <c r="BV46" s="84" t="s">
        <v>113</v>
      </c>
      <c r="BW46" s="115">
        <v>0</v>
      </c>
      <c r="BX46" s="84" t="s">
        <v>113</v>
      </c>
      <c r="BY46" s="84" t="s">
        <v>113</v>
      </c>
      <c r="BZ46" s="113">
        <v>0</v>
      </c>
      <c r="CA46" s="84" t="s">
        <v>113</v>
      </c>
      <c r="CB46" s="115">
        <v>0</v>
      </c>
      <c r="CC46" s="84" t="s">
        <v>113</v>
      </c>
      <c r="CD46" s="84" t="s">
        <v>113</v>
      </c>
      <c r="CE46" s="113">
        <v>0</v>
      </c>
      <c r="CF46" s="84" t="s">
        <v>113</v>
      </c>
      <c r="CG46" s="84">
        <f t="shared" si="6"/>
        <v>0</v>
      </c>
      <c r="CH46" s="84" t="s">
        <v>113</v>
      </c>
      <c r="CI46" s="84" t="s">
        <v>113</v>
      </c>
      <c r="CJ46" s="84">
        <f t="shared" si="7"/>
        <v>0</v>
      </c>
      <c r="CK46" s="84" t="s">
        <v>113</v>
      </c>
      <c r="CL46" s="84">
        <f t="shared" si="8"/>
        <v>0</v>
      </c>
      <c r="CM46" s="84" t="s">
        <v>113</v>
      </c>
      <c r="CN46" s="84" t="s">
        <v>113</v>
      </c>
      <c r="CO46" s="84">
        <f t="shared" si="9"/>
        <v>0</v>
      </c>
      <c r="CP46" s="84" t="s">
        <v>113</v>
      </c>
      <c r="CQ46" s="86"/>
    </row>
    <row r="47" s="93" customFormat="1" ht="44.25" customHeight="1">
      <c r="A47" s="94" t="s">
        <v>164</v>
      </c>
      <c r="B47" s="95" t="s">
        <v>165</v>
      </c>
      <c r="C47" s="96" t="s">
        <v>112</v>
      </c>
      <c r="D47" s="97" t="s">
        <v>113</v>
      </c>
      <c r="E47" s="97" t="s">
        <v>113</v>
      </c>
      <c r="F47" s="97" t="s">
        <v>113</v>
      </c>
      <c r="G47" s="97" t="s">
        <v>113</v>
      </c>
      <c r="H47" s="97" t="s">
        <v>113</v>
      </c>
      <c r="I47" s="97" t="s">
        <v>113</v>
      </c>
      <c r="J47" s="97" t="s">
        <v>113</v>
      </c>
      <c r="K47" s="97" t="s">
        <v>113</v>
      </c>
      <c r="L47" s="97" t="s">
        <v>113</v>
      </c>
      <c r="M47" s="97" t="s">
        <v>113</v>
      </c>
      <c r="N47" s="97" t="s">
        <v>113</v>
      </c>
      <c r="O47" s="98">
        <v>0</v>
      </c>
      <c r="P47" s="98" t="s">
        <v>113</v>
      </c>
      <c r="Q47" s="98" t="s">
        <v>113</v>
      </c>
      <c r="R47" s="98" t="s">
        <v>113</v>
      </c>
      <c r="S47" s="98" t="s">
        <v>113</v>
      </c>
      <c r="T47" s="99">
        <f t="shared" ref="T47:Y47" si="30">T48</f>
        <v>17.880000000000003</v>
      </c>
      <c r="U47" s="84">
        <f t="shared" si="30"/>
        <v>15.659000000000001</v>
      </c>
      <c r="V47" s="99">
        <f t="shared" si="30"/>
        <v>17.880000000000003</v>
      </c>
      <c r="W47" s="84">
        <f t="shared" si="30"/>
        <v>4.9199999999999999</v>
      </c>
      <c r="X47" s="84">
        <f t="shared" si="30"/>
        <v>4.9199999999999999</v>
      </c>
      <c r="Y47" s="99">
        <f t="shared" si="30"/>
        <v>0</v>
      </c>
      <c r="Z47" s="99" t="s">
        <v>113</v>
      </c>
      <c r="AA47" s="99" t="s">
        <v>113</v>
      </c>
      <c r="AB47" s="99">
        <f t="shared" si="4"/>
        <v>0</v>
      </c>
      <c r="AC47" s="99" t="s">
        <v>113</v>
      </c>
      <c r="AD47" s="99">
        <v>0</v>
      </c>
      <c r="AE47" s="99" t="s">
        <v>113</v>
      </c>
      <c r="AF47" s="99" t="s">
        <v>113</v>
      </c>
      <c r="AG47" s="99">
        <f t="shared" ref="AG47:AG51" si="31">AD47</f>
        <v>0</v>
      </c>
      <c r="AH47" s="99" t="s">
        <v>113</v>
      </c>
      <c r="AI47" s="100">
        <f>AI48</f>
        <v>4.3200000000000003</v>
      </c>
      <c r="AJ47" s="99" t="s">
        <v>113</v>
      </c>
      <c r="AK47" s="99" t="s">
        <v>113</v>
      </c>
      <c r="AL47" s="100">
        <f t="shared" ref="AL47:AL51" si="32">AI47</f>
        <v>4.3200000000000003</v>
      </c>
      <c r="AM47" s="99" t="s">
        <v>113</v>
      </c>
      <c r="AN47" s="100">
        <f>AN48</f>
        <v>3.9329999999999998</v>
      </c>
      <c r="AO47" s="98" t="s">
        <v>113</v>
      </c>
      <c r="AP47" s="98" t="s">
        <v>113</v>
      </c>
      <c r="AQ47" s="100">
        <f>AQ48</f>
        <v>3.9329999999999998</v>
      </c>
      <c r="AR47" s="98" t="s">
        <v>113</v>
      </c>
      <c r="AS47" s="100">
        <f>AS48</f>
        <v>4.3200000000000003</v>
      </c>
      <c r="AT47" s="98" t="s">
        <v>113</v>
      </c>
      <c r="AU47" s="98" t="s">
        <v>113</v>
      </c>
      <c r="AV47" s="100">
        <f>AV48</f>
        <v>4.3200000000000003</v>
      </c>
      <c r="AW47" s="98" t="s">
        <v>113</v>
      </c>
      <c r="AX47" s="100">
        <f>AX48</f>
        <v>4.7670000000000003</v>
      </c>
      <c r="AY47" s="98" t="s">
        <v>113</v>
      </c>
      <c r="AZ47" s="98" t="s">
        <v>113</v>
      </c>
      <c r="BA47" s="100">
        <f>BA48</f>
        <v>4.7670000000000003</v>
      </c>
      <c r="BB47" s="98" t="s">
        <v>113</v>
      </c>
      <c r="BC47" s="100">
        <f>BC48</f>
        <v>4.3200000000000003</v>
      </c>
      <c r="BD47" s="99" t="s">
        <v>113</v>
      </c>
      <c r="BE47" s="99" t="s">
        <v>113</v>
      </c>
      <c r="BF47" s="100">
        <f>BF48</f>
        <v>4.3200000000000003</v>
      </c>
      <c r="BG47" s="99" t="s">
        <v>113</v>
      </c>
      <c r="BH47" s="100">
        <f>BH48</f>
        <v>2.0390000000000001</v>
      </c>
      <c r="BI47" s="99" t="s">
        <v>113</v>
      </c>
      <c r="BJ47" s="99" t="s">
        <v>113</v>
      </c>
      <c r="BK47" s="100">
        <f>BK48</f>
        <v>2.0390000000000001</v>
      </c>
      <c r="BL47" s="99" t="s">
        <v>113</v>
      </c>
      <c r="BM47" s="100">
        <f>BM48</f>
        <v>0.59999999999999998</v>
      </c>
      <c r="BN47" s="99" t="s">
        <v>113</v>
      </c>
      <c r="BO47" s="99" t="s">
        <v>113</v>
      </c>
      <c r="BP47" s="100">
        <f>BP48</f>
        <v>0.59999999999999998</v>
      </c>
      <c r="BQ47" s="99" t="s">
        <v>113</v>
      </c>
      <c r="BR47" s="100">
        <f>BR48</f>
        <v>0.59999999999999998</v>
      </c>
      <c r="BS47" s="99" t="s">
        <v>113</v>
      </c>
      <c r="BT47" s="99" t="s">
        <v>113</v>
      </c>
      <c r="BU47" s="100">
        <f>BU48</f>
        <v>0.59999999999999998</v>
      </c>
      <c r="BV47" s="99" t="s">
        <v>113</v>
      </c>
      <c r="BW47" s="100">
        <f>BW48</f>
        <v>4.3200000000000003</v>
      </c>
      <c r="BX47" s="99" t="s">
        <v>113</v>
      </c>
      <c r="BY47" s="99" t="s">
        <v>113</v>
      </c>
      <c r="BZ47" s="100">
        <f>BZ48</f>
        <v>4.3200000000000003</v>
      </c>
      <c r="CA47" s="99" t="s">
        <v>113</v>
      </c>
      <c r="CB47" s="100">
        <f>CB48</f>
        <v>0</v>
      </c>
      <c r="CC47" s="99" t="s">
        <v>113</v>
      </c>
      <c r="CD47" s="99" t="s">
        <v>113</v>
      </c>
      <c r="CE47" s="100">
        <f>CE48</f>
        <v>0</v>
      </c>
      <c r="CF47" s="99" t="s">
        <v>113</v>
      </c>
      <c r="CG47" s="84">
        <f t="shared" si="6"/>
        <v>15.658999999999999</v>
      </c>
      <c r="CH47" s="99" t="s">
        <v>113</v>
      </c>
      <c r="CI47" s="99" t="s">
        <v>113</v>
      </c>
      <c r="CJ47" s="84">
        <f t="shared" si="7"/>
        <v>15.658999999999999</v>
      </c>
      <c r="CK47" s="99" t="s">
        <v>113</v>
      </c>
      <c r="CL47" s="84">
        <f t="shared" si="8"/>
        <v>15.658999999999999</v>
      </c>
      <c r="CM47" s="99" t="s">
        <v>113</v>
      </c>
      <c r="CN47" s="99" t="s">
        <v>113</v>
      </c>
      <c r="CO47" s="84">
        <f t="shared" si="9"/>
        <v>15.658999999999999</v>
      </c>
      <c r="CP47" s="99" t="s">
        <v>113</v>
      </c>
      <c r="CQ47" s="101"/>
    </row>
    <row r="48" s="23" customFormat="1" ht="36" customHeight="1">
      <c r="A48" s="89" t="s">
        <v>166</v>
      </c>
      <c r="B48" s="102" t="s">
        <v>167</v>
      </c>
      <c r="C48" s="83" t="s">
        <v>112</v>
      </c>
      <c r="D48" s="91" t="s">
        <v>113</v>
      </c>
      <c r="E48" s="91" t="s">
        <v>113</v>
      </c>
      <c r="F48" s="91" t="s">
        <v>113</v>
      </c>
      <c r="G48" s="91" t="s">
        <v>113</v>
      </c>
      <c r="H48" s="91" t="s">
        <v>113</v>
      </c>
      <c r="I48" s="91" t="s">
        <v>113</v>
      </c>
      <c r="J48" s="91" t="s">
        <v>113</v>
      </c>
      <c r="K48" s="91" t="s">
        <v>113</v>
      </c>
      <c r="L48" s="91" t="s">
        <v>113</v>
      </c>
      <c r="M48" s="91" t="s">
        <v>113</v>
      </c>
      <c r="N48" s="91" t="s">
        <v>113</v>
      </c>
      <c r="O48" s="85">
        <v>0</v>
      </c>
      <c r="P48" s="92" t="str">
        <f>P49</f>
        <v>нд</v>
      </c>
      <c r="Q48" s="92" t="str">
        <f>Q49</f>
        <v>нд</v>
      </c>
      <c r="R48" s="92" t="str">
        <f>R49</f>
        <v>нд</v>
      </c>
      <c r="S48" s="92" t="str">
        <f>S49</f>
        <v>нд</v>
      </c>
      <c r="T48" s="84">
        <f t="shared" ref="T48:Y48" si="33">T49+T50+T51</f>
        <v>17.880000000000003</v>
      </c>
      <c r="U48" s="84">
        <f t="shared" si="33"/>
        <v>15.659000000000001</v>
      </c>
      <c r="V48" s="84">
        <f t="shared" si="33"/>
        <v>17.880000000000003</v>
      </c>
      <c r="W48" s="84">
        <f t="shared" si="33"/>
        <v>4.9199999999999999</v>
      </c>
      <c r="X48" s="84">
        <f t="shared" si="33"/>
        <v>4.9199999999999999</v>
      </c>
      <c r="Y48" s="84">
        <f t="shared" si="33"/>
        <v>0</v>
      </c>
      <c r="Z48" s="84" t="s">
        <v>113</v>
      </c>
      <c r="AA48" s="84" t="s">
        <v>113</v>
      </c>
      <c r="AB48" s="84">
        <f t="shared" si="4"/>
        <v>0</v>
      </c>
      <c r="AC48" s="84" t="s">
        <v>113</v>
      </c>
      <c r="AD48" s="84">
        <v>0</v>
      </c>
      <c r="AE48" s="84" t="s">
        <v>113</v>
      </c>
      <c r="AF48" s="84" t="s">
        <v>113</v>
      </c>
      <c r="AG48" s="84">
        <f t="shared" si="31"/>
        <v>0</v>
      </c>
      <c r="AH48" s="84" t="s">
        <v>113</v>
      </c>
      <c r="AI48" s="92">
        <f>AI49+AI51</f>
        <v>4.3200000000000003</v>
      </c>
      <c r="AJ48" s="84" t="s">
        <v>113</v>
      </c>
      <c r="AK48" s="84" t="s">
        <v>113</v>
      </c>
      <c r="AL48" s="92">
        <f t="shared" si="32"/>
        <v>4.3200000000000003</v>
      </c>
      <c r="AM48" s="84" t="s">
        <v>113</v>
      </c>
      <c r="AN48" s="92">
        <f>AN49+AN51</f>
        <v>3.9329999999999998</v>
      </c>
      <c r="AO48" s="85" t="s">
        <v>113</v>
      </c>
      <c r="AP48" s="85" t="s">
        <v>113</v>
      </c>
      <c r="AQ48" s="92">
        <f>AQ49+AQ51</f>
        <v>3.9329999999999998</v>
      </c>
      <c r="AR48" s="85" t="s">
        <v>113</v>
      </c>
      <c r="AS48" s="92">
        <f>AS49+AS51</f>
        <v>4.3200000000000003</v>
      </c>
      <c r="AT48" s="85" t="s">
        <v>113</v>
      </c>
      <c r="AU48" s="85" t="s">
        <v>113</v>
      </c>
      <c r="AV48" s="92">
        <f t="shared" ref="AV48:AV51" si="34">AS48</f>
        <v>4.3200000000000003</v>
      </c>
      <c r="AW48" s="85" t="s">
        <v>113</v>
      </c>
      <c r="AX48" s="92">
        <f>AX49+AX51</f>
        <v>4.7670000000000003</v>
      </c>
      <c r="AY48" s="85" t="s">
        <v>113</v>
      </c>
      <c r="AZ48" s="85" t="s">
        <v>113</v>
      </c>
      <c r="BA48" s="92">
        <f>AX48</f>
        <v>4.7670000000000003</v>
      </c>
      <c r="BB48" s="85" t="s">
        <v>113</v>
      </c>
      <c r="BC48" s="92">
        <f>BC49+BC51</f>
        <v>4.3200000000000003</v>
      </c>
      <c r="BD48" s="84" t="s">
        <v>113</v>
      </c>
      <c r="BE48" s="84" t="s">
        <v>113</v>
      </c>
      <c r="BF48" s="92">
        <f>BF49+BF51</f>
        <v>4.3200000000000003</v>
      </c>
      <c r="BG48" s="84" t="s">
        <v>113</v>
      </c>
      <c r="BH48" s="92">
        <f>BH49+BH51</f>
        <v>2.0390000000000001</v>
      </c>
      <c r="BI48" s="84" t="s">
        <v>113</v>
      </c>
      <c r="BJ48" s="84" t="s">
        <v>113</v>
      </c>
      <c r="BK48" s="92">
        <f>BH48</f>
        <v>2.0390000000000001</v>
      </c>
      <c r="BL48" s="84" t="s">
        <v>113</v>
      </c>
      <c r="BM48" s="92">
        <f>BM49+BM50+BM51</f>
        <v>0.59999999999999998</v>
      </c>
      <c r="BN48" s="84" t="s">
        <v>113</v>
      </c>
      <c r="BO48" s="84" t="s">
        <v>113</v>
      </c>
      <c r="BP48" s="92">
        <f>BP49+BP50+BP51</f>
        <v>0.59999999999999998</v>
      </c>
      <c r="BQ48" s="84" t="s">
        <v>113</v>
      </c>
      <c r="BR48" s="92">
        <f>BR49+BR50+BR51</f>
        <v>0.59999999999999998</v>
      </c>
      <c r="BS48" s="84" t="s">
        <v>113</v>
      </c>
      <c r="BT48" s="84" t="s">
        <v>113</v>
      </c>
      <c r="BU48" s="92">
        <f>BU49+BU50+BU51</f>
        <v>0.59999999999999998</v>
      </c>
      <c r="BV48" s="84" t="s">
        <v>113</v>
      </c>
      <c r="BW48" s="92">
        <f>BW49+BW50+BW51</f>
        <v>4.3200000000000003</v>
      </c>
      <c r="BX48" s="84" t="s">
        <v>113</v>
      </c>
      <c r="BY48" s="84" t="s">
        <v>113</v>
      </c>
      <c r="BZ48" s="92">
        <f>BZ49+BZ50+BZ51</f>
        <v>4.3200000000000003</v>
      </c>
      <c r="CA48" s="84" t="s">
        <v>113</v>
      </c>
      <c r="CB48" s="92">
        <f>CB49+CB50+CB51</f>
        <v>0</v>
      </c>
      <c r="CC48" s="84" t="s">
        <v>113</v>
      </c>
      <c r="CD48" s="84" t="s">
        <v>113</v>
      </c>
      <c r="CE48" s="92">
        <f>CE49+CE50+CE51</f>
        <v>0</v>
      </c>
      <c r="CF48" s="84" t="s">
        <v>113</v>
      </c>
      <c r="CG48" s="84">
        <f t="shared" si="6"/>
        <v>15.658999999999999</v>
      </c>
      <c r="CH48" s="84" t="s">
        <v>113</v>
      </c>
      <c r="CI48" s="84" t="s">
        <v>113</v>
      </c>
      <c r="CJ48" s="84">
        <f t="shared" si="7"/>
        <v>15.658999999999999</v>
      </c>
      <c r="CK48" s="84" t="s">
        <v>113</v>
      </c>
      <c r="CL48" s="84">
        <f t="shared" si="8"/>
        <v>15.658999999999999</v>
      </c>
      <c r="CM48" s="84" t="s">
        <v>113</v>
      </c>
      <c r="CN48" s="84" t="s">
        <v>113</v>
      </c>
      <c r="CO48" s="84">
        <f t="shared" si="9"/>
        <v>15.658999999999999</v>
      </c>
      <c r="CP48" s="84" t="s">
        <v>113</v>
      </c>
      <c r="CQ48" s="86"/>
    </row>
    <row r="49" s="23" customFormat="1" ht="57.75" customHeight="1">
      <c r="A49" s="89" t="s">
        <v>166</v>
      </c>
      <c r="B49" s="104" t="s">
        <v>168</v>
      </c>
      <c r="C49" s="83" t="s">
        <v>169</v>
      </c>
      <c r="D49" s="105" t="s">
        <v>143</v>
      </c>
      <c r="E49" s="106">
        <v>2020</v>
      </c>
      <c r="F49" s="106">
        <v>2022</v>
      </c>
      <c r="G49" s="106">
        <v>2022</v>
      </c>
      <c r="H49" s="91" t="s">
        <v>113</v>
      </c>
      <c r="I49" s="91" t="s">
        <v>113</v>
      </c>
      <c r="J49" s="91" t="s">
        <v>113</v>
      </c>
      <c r="K49" s="91" t="s">
        <v>113</v>
      </c>
      <c r="L49" s="91" t="s">
        <v>113</v>
      </c>
      <c r="M49" s="91" t="s">
        <v>113</v>
      </c>
      <c r="N49" s="91" t="s">
        <v>113</v>
      </c>
      <c r="O49" s="85">
        <v>0</v>
      </c>
      <c r="P49" s="85" t="s">
        <v>113</v>
      </c>
      <c r="Q49" s="85" t="s">
        <v>113</v>
      </c>
      <c r="R49" s="85" t="s">
        <v>113</v>
      </c>
      <c r="S49" s="91" t="s">
        <v>113</v>
      </c>
      <c r="T49" s="84">
        <v>11.16</v>
      </c>
      <c r="U49" s="84">
        <f t="shared" si="1"/>
        <v>8.9900000000000002</v>
      </c>
      <c r="V49" s="92">
        <v>11.16</v>
      </c>
      <c r="W49" s="84">
        <f t="shared" si="2"/>
        <v>0</v>
      </c>
      <c r="X49" s="84">
        <f t="shared" si="3"/>
        <v>0</v>
      </c>
      <c r="Y49" s="88">
        <v>0</v>
      </c>
      <c r="Z49" s="84" t="s">
        <v>113</v>
      </c>
      <c r="AA49" s="84" t="s">
        <v>113</v>
      </c>
      <c r="AB49" s="84">
        <f t="shared" si="4"/>
        <v>0</v>
      </c>
      <c r="AC49" s="84" t="s">
        <v>113</v>
      </c>
      <c r="AD49" s="84">
        <v>0</v>
      </c>
      <c r="AE49" s="84" t="s">
        <v>113</v>
      </c>
      <c r="AF49" s="84" t="s">
        <v>113</v>
      </c>
      <c r="AG49" s="84">
        <f t="shared" si="31"/>
        <v>0</v>
      </c>
      <c r="AH49" s="84" t="s">
        <v>113</v>
      </c>
      <c r="AI49" s="107">
        <v>3.7200000000000002</v>
      </c>
      <c r="AJ49" s="84" t="s">
        <v>113</v>
      </c>
      <c r="AK49" s="84" t="s">
        <v>113</v>
      </c>
      <c r="AL49" s="85">
        <f t="shared" si="32"/>
        <v>3.7200000000000002</v>
      </c>
      <c r="AM49" s="84" t="s">
        <v>113</v>
      </c>
      <c r="AN49" s="107">
        <v>3.427</v>
      </c>
      <c r="AO49" s="85" t="s">
        <v>113</v>
      </c>
      <c r="AP49" s="85" t="s">
        <v>113</v>
      </c>
      <c r="AQ49" s="85">
        <f>AN49</f>
        <v>3.427</v>
      </c>
      <c r="AR49" s="85" t="s">
        <v>113</v>
      </c>
      <c r="AS49" s="107">
        <v>3.7200000000000002</v>
      </c>
      <c r="AT49" s="85" t="s">
        <v>113</v>
      </c>
      <c r="AU49" s="85" t="s">
        <v>113</v>
      </c>
      <c r="AV49" s="85">
        <f t="shared" si="34"/>
        <v>3.7200000000000002</v>
      </c>
      <c r="AW49" s="85" t="s">
        <v>113</v>
      </c>
      <c r="AX49" s="107">
        <v>3.6190000000000002</v>
      </c>
      <c r="AY49" s="85" t="s">
        <v>113</v>
      </c>
      <c r="AZ49" s="85" t="s">
        <v>113</v>
      </c>
      <c r="BA49" s="85">
        <v>3.6190000000000002</v>
      </c>
      <c r="BB49" s="85" t="s">
        <v>113</v>
      </c>
      <c r="BC49" s="88">
        <v>3.7200000000000002</v>
      </c>
      <c r="BD49" s="84" t="s">
        <v>113</v>
      </c>
      <c r="BE49" s="84" t="s">
        <v>113</v>
      </c>
      <c r="BF49" s="108">
        <v>3.7200000000000002</v>
      </c>
      <c r="BG49" s="84" t="s">
        <v>113</v>
      </c>
      <c r="BH49" s="88">
        <v>1.944</v>
      </c>
      <c r="BI49" s="84" t="s">
        <v>113</v>
      </c>
      <c r="BJ49" s="84" t="s">
        <v>113</v>
      </c>
      <c r="BK49" s="105">
        <v>1.944</v>
      </c>
      <c r="BL49" s="84" t="s">
        <v>113</v>
      </c>
      <c r="BM49" s="88">
        <v>0</v>
      </c>
      <c r="BN49" s="84" t="s">
        <v>113</v>
      </c>
      <c r="BO49" s="84" t="s">
        <v>113</v>
      </c>
      <c r="BP49" s="107">
        <v>0</v>
      </c>
      <c r="BQ49" s="84" t="s">
        <v>113</v>
      </c>
      <c r="BR49" s="88">
        <v>0</v>
      </c>
      <c r="BS49" s="84" t="s">
        <v>113</v>
      </c>
      <c r="BT49" s="84" t="s">
        <v>113</v>
      </c>
      <c r="BU49" s="88">
        <v>0</v>
      </c>
      <c r="BV49" s="84" t="s">
        <v>113</v>
      </c>
      <c r="BW49" s="88">
        <v>0</v>
      </c>
      <c r="BX49" s="84" t="s">
        <v>113</v>
      </c>
      <c r="BY49" s="84" t="s">
        <v>113</v>
      </c>
      <c r="BZ49" s="107">
        <f>BW49</f>
        <v>0</v>
      </c>
      <c r="CA49" s="84" t="s">
        <v>113</v>
      </c>
      <c r="CB49" s="88">
        <v>0</v>
      </c>
      <c r="CC49" s="84" t="s">
        <v>113</v>
      </c>
      <c r="CD49" s="84" t="s">
        <v>113</v>
      </c>
      <c r="CE49" s="107">
        <v>0</v>
      </c>
      <c r="CF49" s="84" t="s">
        <v>113</v>
      </c>
      <c r="CG49" s="84">
        <f t="shared" si="6"/>
        <v>8.9900000000000002</v>
      </c>
      <c r="CH49" s="84" t="s">
        <v>113</v>
      </c>
      <c r="CI49" s="84" t="s">
        <v>113</v>
      </c>
      <c r="CJ49" s="84">
        <f t="shared" si="7"/>
        <v>8.9900000000000002</v>
      </c>
      <c r="CK49" s="84" t="s">
        <v>113</v>
      </c>
      <c r="CL49" s="84">
        <f t="shared" si="8"/>
        <v>8.9900000000000002</v>
      </c>
      <c r="CM49" s="84" t="s">
        <v>113</v>
      </c>
      <c r="CN49" s="84" t="s">
        <v>113</v>
      </c>
      <c r="CO49" s="84">
        <f t="shared" si="9"/>
        <v>8.9900000000000002</v>
      </c>
      <c r="CP49" s="84" t="s">
        <v>113</v>
      </c>
      <c r="CQ49" s="86"/>
    </row>
    <row r="50" s="23" customFormat="1" ht="54" customHeight="1">
      <c r="A50" s="89" t="s">
        <v>166</v>
      </c>
      <c r="B50" s="104" t="s">
        <v>170</v>
      </c>
      <c r="C50" s="83" t="s">
        <v>171</v>
      </c>
      <c r="D50" s="105" t="s">
        <v>143</v>
      </c>
      <c r="E50" s="106">
        <v>2024</v>
      </c>
      <c r="F50" s="106">
        <v>2024</v>
      </c>
      <c r="G50" s="106">
        <v>2024</v>
      </c>
      <c r="H50" s="91" t="s">
        <v>113</v>
      </c>
      <c r="I50" s="91" t="s">
        <v>113</v>
      </c>
      <c r="J50" s="91" t="s">
        <v>113</v>
      </c>
      <c r="K50" s="91" t="s">
        <v>113</v>
      </c>
      <c r="L50" s="91" t="s">
        <v>113</v>
      </c>
      <c r="M50" s="91" t="s">
        <v>113</v>
      </c>
      <c r="N50" s="91" t="s">
        <v>113</v>
      </c>
      <c r="O50" s="85">
        <v>0</v>
      </c>
      <c r="P50" s="85" t="s">
        <v>113</v>
      </c>
      <c r="Q50" s="85" t="s">
        <v>113</v>
      </c>
      <c r="R50" s="85" t="s">
        <v>113</v>
      </c>
      <c r="S50" s="91" t="s">
        <v>113</v>
      </c>
      <c r="T50" s="84">
        <v>3.7200000000000002</v>
      </c>
      <c r="U50" s="84">
        <f t="shared" si="1"/>
        <v>3.7200000000000002</v>
      </c>
      <c r="V50" s="92">
        <v>3.7200000000000002</v>
      </c>
      <c r="W50" s="84">
        <f t="shared" si="2"/>
        <v>3.7200000000000002</v>
      </c>
      <c r="X50" s="84">
        <f t="shared" si="3"/>
        <v>3.7200000000000002</v>
      </c>
      <c r="Y50" s="88">
        <v>0</v>
      </c>
      <c r="Z50" s="84" t="s">
        <v>113</v>
      </c>
      <c r="AA50" s="84" t="s">
        <v>113</v>
      </c>
      <c r="AB50" s="84">
        <f t="shared" si="4"/>
        <v>0</v>
      </c>
      <c r="AC50" s="84" t="s">
        <v>113</v>
      </c>
      <c r="AD50" s="84">
        <v>2</v>
      </c>
      <c r="AE50" s="84" t="s">
        <v>113</v>
      </c>
      <c r="AF50" s="84" t="s">
        <v>113</v>
      </c>
      <c r="AG50" s="84">
        <f t="shared" si="31"/>
        <v>2</v>
      </c>
      <c r="AH50" s="84" t="s">
        <v>113</v>
      </c>
      <c r="AI50" s="107">
        <v>0</v>
      </c>
      <c r="AJ50" s="84" t="s">
        <v>113</v>
      </c>
      <c r="AK50" s="84" t="s">
        <v>113</v>
      </c>
      <c r="AL50" s="85">
        <v>0</v>
      </c>
      <c r="AM50" s="84" t="s">
        <v>113</v>
      </c>
      <c r="AN50" s="107">
        <v>0</v>
      </c>
      <c r="AO50" s="85" t="s">
        <v>113</v>
      </c>
      <c r="AP50" s="85" t="s">
        <v>113</v>
      </c>
      <c r="AQ50" s="85">
        <v>0</v>
      </c>
      <c r="AR50" s="85" t="s">
        <v>113</v>
      </c>
      <c r="AS50" s="107">
        <v>0</v>
      </c>
      <c r="AT50" s="85" t="s">
        <v>113</v>
      </c>
      <c r="AU50" s="85" t="s">
        <v>113</v>
      </c>
      <c r="AV50" s="85">
        <v>0</v>
      </c>
      <c r="AW50" s="85" t="s">
        <v>113</v>
      </c>
      <c r="AX50" s="107">
        <v>0</v>
      </c>
      <c r="AY50" s="85" t="s">
        <v>113</v>
      </c>
      <c r="AZ50" s="85" t="s">
        <v>113</v>
      </c>
      <c r="BA50" s="85">
        <v>0</v>
      </c>
      <c r="BB50" s="85" t="s">
        <v>113</v>
      </c>
      <c r="BC50" s="88">
        <v>0</v>
      </c>
      <c r="BD50" s="84" t="s">
        <v>113</v>
      </c>
      <c r="BE50" s="84" t="s">
        <v>113</v>
      </c>
      <c r="BF50" s="108">
        <v>0</v>
      </c>
      <c r="BG50" s="84" t="s">
        <v>113</v>
      </c>
      <c r="BH50" s="88">
        <v>0</v>
      </c>
      <c r="BI50" s="84" t="s">
        <v>113</v>
      </c>
      <c r="BJ50" s="84" t="s">
        <v>113</v>
      </c>
      <c r="BK50" s="105">
        <v>0</v>
      </c>
      <c r="BL50" s="84" t="s">
        <v>113</v>
      </c>
      <c r="BM50" s="88">
        <v>0</v>
      </c>
      <c r="BN50" s="84" t="s">
        <v>113</v>
      </c>
      <c r="BO50" s="84" t="s">
        <v>113</v>
      </c>
      <c r="BP50" s="107">
        <v>0</v>
      </c>
      <c r="BQ50" s="84" t="s">
        <v>113</v>
      </c>
      <c r="BR50" s="88">
        <v>0</v>
      </c>
      <c r="BS50" s="84" t="s">
        <v>113</v>
      </c>
      <c r="BT50" s="84" t="s">
        <v>113</v>
      </c>
      <c r="BU50" s="88">
        <v>0</v>
      </c>
      <c r="BV50" s="84" t="s">
        <v>113</v>
      </c>
      <c r="BW50" s="88">
        <v>3.7200000000000002</v>
      </c>
      <c r="BX50" s="84" t="s">
        <v>113</v>
      </c>
      <c r="BY50" s="84" t="s">
        <v>113</v>
      </c>
      <c r="BZ50" s="107">
        <v>3.7200000000000002</v>
      </c>
      <c r="CA50" s="84" t="s">
        <v>113</v>
      </c>
      <c r="CB50" s="88">
        <v>0</v>
      </c>
      <c r="CC50" s="84" t="s">
        <v>113</v>
      </c>
      <c r="CD50" s="84" t="s">
        <v>113</v>
      </c>
      <c r="CE50" s="107">
        <v>0</v>
      </c>
      <c r="CF50" s="84" t="s">
        <v>113</v>
      </c>
      <c r="CG50" s="84">
        <f t="shared" si="6"/>
        <v>3.7200000000000002</v>
      </c>
      <c r="CH50" s="84" t="s">
        <v>113</v>
      </c>
      <c r="CI50" s="84" t="s">
        <v>113</v>
      </c>
      <c r="CJ50" s="84">
        <f t="shared" si="7"/>
        <v>3.7200000000000002</v>
      </c>
      <c r="CK50" s="84" t="s">
        <v>113</v>
      </c>
      <c r="CL50" s="84">
        <f t="shared" si="8"/>
        <v>3.7200000000000002</v>
      </c>
      <c r="CM50" s="84" t="s">
        <v>113</v>
      </c>
      <c r="CN50" s="84" t="s">
        <v>113</v>
      </c>
      <c r="CO50" s="84">
        <f t="shared" si="9"/>
        <v>3.7200000000000002</v>
      </c>
      <c r="CP50" s="84" t="s">
        <v>113</v>
      </c>
      <c r="CQ50" s="86"/>
    </row>
    <row r="51" s="23" customFormat="1" ht="36.75" customHeight="1">
      <c r="A51" s="89" t="s">
        <v>166</v>
      </c>
      <c r="B51" s="104" t="s">
        <v>172</v>
      </c>
      <c r="C51" s="83" t="s">
        <v>173</v>
      </c>
      <c r="D51" s="105" t="s">
        <v>143</v>
      </c>
      <c r="E51" s="106">
        <v>2020</v>
      </c>
      <c r="F51" s="106">
        <v>2024</v>
      </c>
      <c r="G51" s="106">
        <v>2024</v>
      </c>
      <c r="H51" s="91" t="s">
        <v>113</v>
      </c>
      <c r="I51" s="91" t="s">
        <v>113</v>
      </c>
      <c r="J51" s="91" t="s">
        <v>113</v>
      </c>
      <c r="K51" s="91" t="s">
        <v>113</v>
      </c>
      <c r="L51" s="91" t="s">
        <v>113</v>
      </c>
      <c r="M51" s="91" t="s">
        <v>113</v>
      </c>
      <c r="N51" s="91" t="s">
        <v>113</v>
      </c>
      <c r="O51" s="85">
        <v>0</v>
      </c>
      <c r="P51" s="85" t="s">
        <v>113</v>
      </c>
      <c r="Q51" s="85" t="s">
        <v>113</v>
      </c>
      <c r="R51" s="85" t="s">
        <v>113</v>
      </c>
      <c r="S51" s="91" t="s">
        <v>113</v>
      </c>
      <c r="T51" s="84">
        <f>V51</f>
        <v>3</v>
      </c>
      <c r="U51" s="84">
        <f t="shared" si="1"/>
        <v>2.9490000000000003</v>
      </c>
      <c r="V51" s="92">
        <f>AI51+AS51+BC51+BM51+BW51</f>
        <v>3</v>
      </c>
      <c r="W51" s="84">
        <f t="shared" si="2"/>
        <v>1.2</v>
      </c>
      <c r="X51" s="84">
        <f t="shared" si="3"/>
        <v>1.2</v>
      </c>
      <c r="Y51" s="88">
        <v>0</v>
      </c>
      <c r="Z51" s="84" t="s">
        <v>113</v>
      </c>
      <c r="AA51" s="84" t="s">
        <v>113</v>
      </c>
      <c r="AB51" s="84">
        <f t="shared" si="4"/>
        <v>0</v>
      </c>
      <c r="AC51" s="84" t="s">
        <v>113</v>
      </c>
      <c r="AD51" s="84">
        <v>0</v>
      </c>
      <c r="AE51" s="84" t="s">
        <v>113</v>
      </c>
      <c r="AF51" s="84" t="s">
        <v>113</v>
      </c>
      <c r="AG51" s="84">
        <f t="shared" si="31"/>
        <v>0</v>
      </c>
      <c r="AH51" s="84" t="s">
        <v>113</v>
      </c>
      <c r="AI51" s="88">
        <v>0.59999999999999998</v>
      </c>
      <c r="AJ51" s="84" t="s">
        <v>113</v>
      </c>
      <c r="AK51" s="84" t="s">
        <v>113</v>
      </c>
      <c r="AL51" s="84">
        <f t="shared" si="32"/>
        <v>0.59999999999999998</v>
      </c>
      <c r="AM51" s="84" t="s">
        <v>113</v>
      </c>
      <c r="AN51" s="84">
        <v>0.50600000000000001</v>
      </c>
      <c r="AO51" s="85" t="s">
        <v>113</v>
      </c>
      <c r="AP51" s="85" t="s">
        <v>113</v>
      </c>
      <c r="AQ51" s="84">
        <f>AN51</f>
        <v>0.50600000000000001</v>
      </c>
      <c r="AR51" s="85" t="s">
        <v>113</v>
      </c>
      <c r="AS51" s="88">
        <v>0.59999999999999998</v>
      </c>
      <c r="AT51" s="85" t="s">
        <v>113</v>
      </c>
      <c r="AU51" s="85" t="s">
        <v>113</v>
      </c>
      <c r="AV51" s="84">
        <f t="shared" si="34"/>
        <v>0.59999999999999998</v>
      </c>
      <c r="AW51" s="85" t="s">
        <v>113</v>
      </c>
      <c r="AX51" s="84">
        <v>1.1479999999999999</v>
      </c>
      <c r="AY51" s="85" t="s">
        <v>113</v>
      </c>
      <c r="AZ51" s="85" t="s">
        <v>113</v>
      </c>
      <c r="BA51" s="84">
        <v>1.1479999999999999</v>
      </c>
      <c r="BB51" s="85" t="s">
        <v>113</v>
      </c>
      <c r="BC51" s="88">
        <v>0.59999999999999998</v>
      </c>
      <c r="BD51" s="84" t="s">
        <v>113</v>
      </c>
      <c r="BE51" s="84" t="s">
        <v>113</v>
      </c>
      <c r="BF51" s="84">
        <f>BC51</f>
        <v>0.59999999999999998</v>
      </c>
      <c r="BG51" s="84" t="s">
        <v>113</v>
      </c>
      <c r="BH51" s="84">
        <v>0.095000000000000001</v>
      </c>
      <c r="BI51" s="84" t="s">
        <v>113</v>
      </c>
      <c r="BJ51" s="84" t="s">
        <v>113</v>
      </c>
      <c r="BK51" s="84">
        <v>0.095000000000000001</v>
      </c>
      <c r="BL51" s="84" t="s">
        <v>113</v>
      </c>
      <c r="BM51" s="88">
        <v>0.59999999999999998</v>
      </c>
      <c r="BN51" s="84" t="s">
        <v>113</v>
      </c>
      <c r="BO51" s="84" t="s">
        <v>113</v>
      </c>
      <c r="BP51" s="84">
        <f>BM51</f>
        <v>0.59999999999999998</v>
      </c>
      <c r="BQ51" s="84" t="s">
        <v>113</v>
      </c>
      <c r="BR51" s="84">
        <v>0.59999999999999998</v>
      </c>
      <c r="BS51" s="84" t="s">
        <v>113</v>
      </c>
      <c r="BT51" s="84" t="s">
        <v>113</v>
      </c>
      <c r="BU51" s="84">
        <v>0.59999999999999998</v>
      </c>
      <c r="BV51" s="84" t="s">
        <v>113</v>
      </c>
      <c r="BW51" s="88">
        <v>0.59999999999999998</v>
      </c>
      <c r="BX51" s="84" t="s">
        <v>113</v>
      </c>
      <c r="BY51" s="84" t="s">
        <v>113</v>
      </c>
      <c r="BZ51" s="107">
        <f>BW51</f>
        <v>0.59999999999999998</v>
      </c>
      <c r="CA51" s="84" t="s">
        <v>113</v>
      </c>
      <c r="CB51" s="88">
        <v>0</v>
      </c>
      <c r="CC51" s="84" t="s">
        <v>113</v>
      </c>
      <c r="CD51" s="84" t="s">
        <v>113</v>
      </c>
      <c r="CE51" s="107">
        <f>CB51</f>
        <v>0</v>
      </c>
      <c r="CF51" s="84" t="s">
        <v>113</v>
      </c>
      <c r="CG51" s="84">
        <f t="shared" si="6"/>
        <v>2.9489999999999998</v>
      </c>
      <c r="CH51" s="84" t="s">
        <v>113</v>
      </c>
      <c r="CI51" s="84" t="s">
        <v>113</v>
      </c>
      <c r="CJ51" s="84">
        <f t="shared" si="7"/>
        <v>2.9489999999999998</v>
      </c>
      <c r="CK51" s="84" t="s">
        <v>113</v>
      </c>
      <c r="CL51" s="84">
        <f t="shared" si="8"/>
        <v>2.9489999999999998</v>
      </c>
      <c r="CM51" s="84" t="s">
        <v>113</v>
      </c>
      <c r="CN51" s="84" t="s">
        <v>113</v>
      </c>
      <c r="CO51" s="84">
        <f t="shared" si="9"/>
        <v>2.9489999999999998</v>
      </c>
      <c r="CP51" s="84" t="s">
        <v>113</v>
      </c>
      <c r="CQ51" s="86"/>
    </row>
    <row r="52" s="1" customFormat="1" ht="24" customHeight="1">
      <c r="A52" s="118"/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1"/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22"/>
      <c r="BN52" s="122"/>
      <c r="BO52" s="122"/>
      <c r="BP52" s="122"/>
      <c r="BQ52" s="122"/>
      <c r="BR52" s="122"/>
      <c r="BS52" s="122"/>
      <c r="BT52" s="122"/>
      <c r="BU52" s="122"/>
      <c r="BV52" s="122"/>
      <c r="BW52" s="122"/>
      <c r="BX52" s="122"/>
      <c r="BY52" s="122"/>
      <c r="BZ52" s="122"/>
      <c r="CA52" s="122"/>
      <c r="CB52" s="122"/>
      <c r="CC52" s="122"/>
      <c r="CD52" s="122"/>
      <c r="CE52" s="122"/>
      <c r="CF52" s="122"/>
      <c r="CG52" s="122"/>
      <c r="CH52" s="122"/>
      <c r="CI52" s="122"/>
      <c r="CJ52" s="122"/>
      <c r="CK52" s="122"/>
      <c r="CL52" s="122"/>
      <c r="CM52" s="122"/>
      <c r="CN52" s="122"/>
      <c r="CO52" s="123"/>
      <c r="CP52" s="122"/>
      <c r="CQ52" s="124"/>
    </row>
    <row r="53" s="1" customFormat="1" ht="23.25" customHeight="1"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1"/>
      <c r="AH53" s="120"/>
      <c r="AI53" s="120"/>
      <c r="AJ53" s="120"/>
      <c r="AK53" s="120"/>
      <c r="AL53" s="120"/>
      <c r="AM53" s="120"/>
      <c r="AN53" s="120"/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22"/>
      <c r="BN53" s="122"/>
      <c r="BO53" s="122"/>
      <c r="BP53" s="122"/>
      <c r="BQ53" s="122"/>
      <c r="BR53" s="122"/>
      <c r="BS53" s="122"/>
      <c r="BT53" s="122"/>
      <c r="BU53" s="122"/>
      <c r="BV53" s="122"/>
      <c r="BW53" s="122"/>
      <c r="BX53" s="122"/>
      <c r="BY53" s="122"/>
      <c r="BZ53" s="122"/>
      <c r="CA53" s="122"/>
      <c r="CB53" s="122"/>
      <c r="CC53" s="122"/>
      <c r="CD53" s="122"/>
      <c r="CE53" s="122"/>
      <c r="CF53" s="122"/>
      <c r="CG53" s="122"/>
      <c r="CH53" s="122"/>
      <c r="CI53" s="122"/>
      <c r="CJ53" s="122"/>
      <c r="CK53" s="122"/>
      <c r="CL53" s="122"/>
      <c r="CM53" s="122"/>
      <c r="CN53" s="122"/>
      <c r="CO53" s="123"/>
      <c r="CP53" s="122"/>
      <c r="CQ53" s="124"/>
    </row>
    <row r="54" s="1" customFormat="1"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20"/>
      <c r="AJ54" s="120"/>
      <c r="AK54" s="120"/>
      <c r="AL54" s="120"/>
      <c r="AM54" s="120"/>
      <c r="AN54" s="120"/>
      <c r="AO54" s="120"/>
      <c r="AP54" s="120"/>
      <c r="AQ54" s="120"/>
      <c r="AR54" s="120"/>
      <c r="AS54" s="120"/>
      <c r="AT54" s="120"/>
      <c r="AU54" s="120"/>
      <c r="AV54" s="120"/>
      <c r="AW54" s="120"/>
      <c r="AX54" s="120"/>
      <c r="AY54" s="120"/>
      <c r="AZ54" s="120"/>
      <c r="BA54" s="120"/>
      <c r="BB54" s="120"/>
      <c r="BM54" s="122"/>
      <c r="BN54" s="122"/>
      <c r="BO54" s="122"/>
      <c r="BP54" s="122"/>
      <c r="BQ54" s="122"/>
      <c r="BR54" s="122"/>
      <c r="BS54" s="122"/>
      <c r="BT54" s="122"/>
      <c r="BU54" s="122"/>
      <c r="BV54" s="122"/>
      <c r="BW54" s="122"/>
      <c r="BX54" s="122"/>
      <c r="BY54" s="122"/>
      <c r="BZ54" s="122"/>
      <c r="CA54" s="122"/>
      <c r="CB54" s="122"/>
      <c r="CC54" s="122"/>
      <c r="CD54" s="122"/>
      <c r="CE54" s="122"/>
      <c r="CF54" s="122"/>
      <c r="CG54" s="122"/>
      <c r="CH54" s="122"/>
      <c r="CI54" s="122"/>
      <c r="CJ54" s="122"/>
      <c r="CK54" s="122"/>
      <c r="CL54" s="122"/>
      <c r="CM54" s="122"/>
      <c r="CN54" s="122"/>
      <c r="CO54" s="122"/>
      <c r="CP54" s="122"/>
      <c r="CQ54" s="124"/>
    </row>
    <row r="55" s="1" customFormat="1" ht="29.25">
      <c r="B55" s="119" t="s">
        <v>174</v>
      </c>
      <c r="BR55" s="122"/>
      <c r="CO55" s="1"/>
      <c r="CP55" s="1"/>
      <c r="CQ55" s="124"/>
    </row>
    <row r="56" s="1" customFormat="1" ht="58.5">
      <c r="B56" s="120" t="s">
        <v>175</v>
      </c>
      <c r="CO56" s="1"/>
      <c r="CP56" s="1"/>
      <c r="CQ56" s="124"/>
    </row>
    <row r="57" s="1" customFormat="1" ht="39">
      <c r="B57" s="120" t="s">
        <v>176</v>
      </c>
      <c r="CO57" s="1"/>
      <c r="CP57" s="1"/>
      <c r="CQ57" s="124"/>
    </row>
    <row r="58" s="1" customFormat="1">
      <c r="CO58" s="1"/>
      <c r="CP58" s="1"/>
      <c r="CQ58" s="124"/>
    </row>
    <row r="59" s="1" customFormat="1">
      <c r="CO59" s="1"/>
      <c r="CP59" s="1"/>
      <c r="CQ59" s="124"/>
    </row>
    <row r="60" s="1" customFormat="1">
      <c r="CO60" s="1"/>
      <c r="CP60" s="1"/>
      <c r="CQ60" s="124"/>
    </row>
    <row r="61" s="1" customFormat="1">
      <c r="CO61" s="1"/>
      <c r="CP61" s="1"/>
      <c r="CQ61" s="1"/>
    </row>
    <row r="62" s="1" customFormat="1">
      <c r="CO62" s="1"/>
      <c r="CP62" s="1"/>
      <c r="CQ62" s="1"/>
    </row>
    <row r="63" s="1" customFormat="1">
      <c r="CO63" s="1"/>
      <c r="CP63" s="1"/>
      <c r="CQ63" s="1"/>
    </row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</sheetData>
  <mergeCells count="75">
    <mergeCell ref="CO1:CQ1"/>
    <mergeCell ref="CO2:CQ2"/>
    <mergeCell ref="CO3:CQ3"/>
    <mergeCell ref="CO4:CQ4"/>
    <mergeCell ref="A5:AH5"/>
    <mergeCell ref="BC5:CQ5"/>
    <mergeCell ref="A6:AH6"/>
    <mergeCell ref="BC6:CQ6"/>
    <mergeCell ref="A7:AH7"/>
    <mergeCell ref="BC7:CQ7"/>
    <mergeCell ref="A8:AH8"/>
    <mergeCell ref="BC8:CQ8"/>
    <mergeCell ref="A9:AH9"/>
    <mergeCell ref="BC9:CQ9"/>
    <mergeCell ref="A10:M10"/>
    <mergeCell ref="N10:W10"/>
    <mergeCell ref="X10:AH10"/>
    <mergeCell ref="BC10:CQ10"/>
    <mergeCell ref="A11:M11"/>
    <mergeCell ref="N11:W11"/>
    <mergeCell ref="X11:AH11"/>
    <mergeCell ref="BC11:CQ11"/>
    <mergeCell ref="A12:AH12"/>
    <mergeCell ref="BC12:CQ12"/>
    <mergeCell ref="A13:P13"/>
    <mergeCell ref="BC13:CQ13"/>
    <mergeCell ref="A14:AH14"/>
    <mergeCell ref="BC14:CQ14"/>
    <mergeCell ref="A15:O15"/>
    <mergeCell ref="P15:BB15"/>
    <mergeCell ref="BC15:CQ15"/>
    <mergeCell ref="A16:O16"/>
    <mergeCell ref="P16:AC16"/>
    <mergeCell ref="AD16:AH16"/>
    <mergeCell ref="BC16:CQ16"/>
    <mergeCell ref="A17:AH17"/>
    <mergeCell ref="BC17:CQ17"/>
    <mergeCell ref="A18:A20"/>
    <mergeCell ref="B18:B20"/>
    <mergeCell ref="C18:C20"/>
    <mergeCell ref="D18:D20"/>
    <mergeCell ref="E18:E20"/>
    <mergeCell ref="F18:G19"/>
    <mergeCell ref="H18:M18"/>
    <mergeCell ref="N18:N20"/>
    <mergeCell ref="O18:O20"/>
    <mergeCell ref="P18:S18"/>
    <mergeCell ref="T18:U19"/>
    <mergeCell ref="V18:X19"/>
    <mergeCell ref="Y18:AH18"/>
    <mergeCell ref="AI18:AR18"/>
    <mergeCell ref="AS18:BB18"/>
    <mergeCell ref="BC18:BL18"/>
    <mergeCell ref="BM18:BV18"/>
    <mergeCell ref="BW18:CF18"/>
    <mergeCell ref="CG18:CP18"/>
    <mergeCell ref="CQ18:CQ20"/>
    <mergeCell ref="H19:J19"/>
    <mergeCell ref="K19:M19"/>
    <mergeCell ref="P19:Q19"/>
    <mergeCell ref="R19:S19"/>
    <mergeCell ref="Y19:AC19"/>
    <mergeCell ref="AD19:AH19"/>
    <mergeCell ref="AI19:AM19"/>
    <mergeCell ref="AN19:AR19"/>
    <mergeCell ref="AS19:AW19"/>
    <mergeCell ref="AX19:BB19"/>
    <mergeCell ref="BC19:BG19"/>
    <mergeCell ref="BH19:BL19"/>
    <mergeCell ref="BM19:BQ19"/>
    <mergeCell ref="BR19:BV19"/>
    <mergeCell ref="BW19:CA19"/>
    <mergeCell ref="CB19:CF19"/>
    <mergeCell ref="CG19:CK19"/>
    <mergeCell ref="CL19:CP19"/>
  </mergeCells>
  <printOptions headings="0" gridLines="0"/>
  <pageMargins left="0.39370099999999991" right="0.39370099999999991" top="0.39370099999999991" bottom="0.39370099999999991" header="0.51181100000000002" footer="0.51181100000000002"/>
  <pageSetup paperSize="8" scale="70" firstPageNumber="1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Р7-Офис/7.3.3.0</Application>
  <Company>Kodeks</Company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</dc:creator>
  <dc:description>Электронная форма документа подготовлена АО "Информационная компания "Кодекс".</dc:description>
  <cp:revision>1</cp:revision>
  <dcterms:created xsi:type="dcterms:W3CDTF">2016-06-20T15:13:00Z</dcterms:created>
  <dcterms:modified xsi:type="dcterms:W3CDTF">2023-07-05T04:06:06Z</dcterms:modified>
  <cp:version>786432</cp:version>
</cp:coreProperties>
</file>