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11580" activeTab="1"/>
  </bookViews>
  <sheets>
    <sheet name="Лист1" sheetId="1" r:id="rId1"/>
    <sheet name="Лист1 (2)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19" i="2" l="1"/>
  <c r="D20" i="2"/>
  <c r="D17" i="2" l="1"/>
  <c r="D10" i="2" l="1"/>
  <c r="D8" i="2" l="1"/>
  <c r="D7" i="2"/>
  <c r="D22" i="1" l="1"/>
  <c r="D26" i="1" l="1"/>
  <c r="D17" i="1"/>
  <c r="D8" i="1" l="1"/>
  <c r="D13" i="1" l="1"/>
  <c r="D7" i="1" s="1"/>
</calcChain>
</file>

<file path=xl/sharedStrings.xml><?xml version="1.0" encoding="utf-8"?>
<sst xmlns="http://schemas.openxmlformats.org/spreadsheetml/2006/main" count="72" uniqueCount="54">
  <si>
    <t>Мероприятие</t>
  </si>
  <si>
    <t>Общая стоимость, руб</t>
  </si>
  <si>
    <t>Приобретение Прибора электроизмерительный эталонный многофункциональный Энергомонитор 3.3Т1 (1 шт.)</t>
  </si>
  <si>
    <t>Перечень мероприятий предусмотренный в рамках инвестиционной программы ООО "НРСК-СИБИРЬ" 2021-2025гг.</t>
  </si>
  <si>
    <t>Цель инвестиционного проекта</t>
  </si>
  <si>
    <t>Установка приборов учета для исполнения требований законодательства во избежание излишних потерь электрической энергии.</t>
  </si>
  <si>
    <t>Контроль качества электрической энергии поставляемой потребителям, проверка работоспособности систем учета, выявление потерь в сетях</t>
  </si>
  <si>
    <t xml:space="preserve">Приобретение офисной техники </t>
  </si>
  <si>
    <t>Приобретение основного средства для проверки нагрева электрооборудования и выявления его дефектов на ранних стадиях</t>
  </si>
  <si>
    <t xml:space="preserve">Обеспечение качества и надежности электроснабжения потребителей.  </t>
  </si>
  <si>
    <t>Обеспечение возможности применения электроинструмента при отсутствии электроснабжения</t>
  </si>
  <si>
    <t>Приобретение бензинового генератора Konner&amp;Sohnen KS 7000E-1/3 (1 шт.)</t>
  </si>
  <si>
    <t>Приобретение МФУ лазерный XEROX Versalink B405DN, A4, белый [b405v_dn] с картриджем XEROX 106R03585</t>
  </si>
  <si>
    <t>Ноутбук ASUS VivoBook X571GD-BQ303T, 15/6'', IPS, Intel Core i5 8300H 2,3ГГц, 8Гб, 512Гб SSD, nVidia GeForce GTX 1050-2048 Мб, Windows 10, 90NB0NR, с сумкой</t>
  </si>
  <si>
    <t>Приобретение тепловизора Fluke тепловизор Tis40</t>
  </si>
  <si>
    <t>Компьютер LENOVO IdeaCentre 510-15ICK, Intel Core i5 9400F, DDR4 16Гб, 1000Гб, 256Гб (SSD), Intel GeForce GTX 1650-4096 Мб, DVD-RW, CR, Wi, монитор, клавиатура</t>
  </si>
  <si>
    <t>Покупка дизельного агрегата АД220С-Т400-2Р с двигателем DOOSAN P126TI</t>
  </si>
  <si>
    <t>Год</t>
  </si>
  <si>
    <t>Итого затраты на 2022 год</t>
  </si>
  <si>
    <t>Итого затраты на 2023 год</t>
  </si>
  <si>
    <t>Итого затраты на 2024 год</t>
  </si>
  <si>
    <t>Итого затраты на 2025 год</t>
  </si>
  <si>
    <t>По инвестиционной программе</t>
  </si>
  <si>
    <t>Затраты на 2021 год</t>
  </si>
  <si>
    <t>Установка приборов учета 0,4 кВ в границах балансовой принадлежности сетей ООО «НРСК-СИБИРЬ», в том числе в целях определения их в качестве расчетных приборов учета на границах разграничения со смежными сетевыми организациями (НЭСКО-3296)</t>
  </si>
  <si>
    <t>Установка приборов учета 0,4 кВ в границах балансовой принадлежности сетей ООО «НРСК-СИБИРЬ», в том числе в целях определения их в качестве расчетных приборов учета на границах разграничения с потребителями (ЛДС Искитим)</t>
  </si>
  <si>
    <t>Департамент предлагает</t>
  </si>
  <si>
    <t>Установка приборов учета 6(10) кВ в границах балансовой принадлежности сетей ООО «НРСК-СИБИРЬ», в том числе в целях определения их в качестве расчетных приборов учета на границах разграничения со смежными сетевыми организациями (1 ПУ-74иа)</t>
  </si>
  <si>
    <t>Организация GSM Приёмника</t>
  </si>
  <si>
    <t>№ п/п</t>
  </si>
  <si>
    <t>Общая стоимость, руб, с НДС</t>
  </si>
  <si>
    <t>Перечень мероприятий предусмотренный в рамках инвестиционной программы ООО "КВТ-СЕТЬ" 2023-2027гг.</t>
  </si>
  <si>
    <t>Затраты на 2023 год</t>
  </si>
  <si>
    <t>Затраты на 2024 год</t>
  </si>
  <si>
    <t>Затраты на 2025 год</t>
  </si>
  <si>
    <t>Установка приборов учета 6(10) кВ в границах балансовой принадлежности сетей ООО «КВТ-СЕТЬ», в том числе в целях определения их в качестве расчетных приборов учета на границах разграничения со смежными сетевыми организациями (2 прибора учета на ТП-3013)</t>
  </si>
  <si>
    <t>Установка приборов учета 6(10) кВ в границах балансовой принадлежности сетей ООО «КВТ-СЕТЬ», в том числе в целях определения их в качестве расчетных приборов учета на границах разграничения со смежными сетевыми организациями (2 прибора учета на РП/ТП-3770)</t>
  </si>
  <si>
    <t>Затраты на 2026 год</t>
  </si>
  <si>
    <t>Затраты на 2027 год</t>
  </si>
  <si>
    <t>МФУ лазерный Kyocera Ecosys M4125idn, A3, лазерный, белый</t>
  </si>
  <si>
    <t>Замена устаревшего оборудования. Увеличение надёжности и качества электроснабжения потребителей.</t>
  </si>
  <si>
    <t>M_НСК/ПУ/01</t>
  </si>
  <si>
    <t>Идентификатор инвестиционного проекта</t>
  </si>
  <si>
    <t>M_НСК/ПУ/02</t>
  </si>
  <si>
    <t>М_НСК/З/01</t>
  </si>
  <si>
    <t>М_НСК/З/02</t>
  </si>
  <si>
    <t>М_НСК/З/03</t>
  </si>
  <si>
    <t>М_НСК/З/04</t>
  </si>
  <si>
    <t>Приобретение основного средства для работы электроинструментом при отсутствии напряжения</t>
  </si>
  <si>
    <t>М_НСК/З/05</t>
  </si>
  <si>
    <t>М_НСК/З/06</t>
  </si>
  <si>
    <t>Ноутбук Asus</t>
  </si>
  <si>
    <t>Приобретение рабочей станции Lenovo ThinkStation P350</t>
  </si>
  <si>
    <t>Приобретение вакуумных выключателей для замены выключателей нагрузки  на ТП-4154 в последующих периодах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</si>
</sst>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1" fillId="0" borderId="0" xfId="0" applyFont="1"/>
    <xf numFmtId="0" fontId="1" fillId="0" borderId="1" xfId="1" applyFont="1" applyFill="1" applyBorder="1" applyAlignment="1">
      <alignment horizontal="left" vertical="center" wrapText="1"/>
    </xf>
    <xf numFmtId="0" fontId="1" fillId="0" borderId="0" xfId="0" applyFont="1" applyFill="1"/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Fill="1" applyBorder="1" applyAlignment="1">
      <alignment wrapText="1"/>
    </xf>
    <xf numFmtId="4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wrapText="1"/>
    </xf>
    <xf numFmtId="0" fontId="3" fillId="0" borderId="8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8" xfId="1" applyFont="1" applyFill="1" applyBorder="1" applyAlignment="1">
      <alignment horizontal="left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wrapText="1"/>
    </xf>
    <xf numFmtId="4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4" fontId="1" fillId="0" borderId="16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0" xfId="0" applyFont="1" applyBorder="1"/>
    <xf numFmtId="0" fontId="1" fillId="0" borderId="4" xfId="0" applyFont="1" applyBorder="1"/>
    <xf numFmtId="0" fontId="1" fillId="0" borderId="8" xfId="0" applyFont="1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4" fillId="0" borderId="26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" fontId="4" fillId="0" borderId="14" xfId="0" applyNumberFormat="1" applyFont="1" applyFill="1" applyBorder="1" applyAlignment="1">
      <alignment horizontal="center" vertical="center" wrapText="1"/>
    </xf>
    <xf numFmtId="0" fontId="1" fillId="0" borderId="20" xfId="0" applyFont="1" applyBorder="1"/>
    <xf numFmtId="4" fontId="4" fillId="0" borderId="19" xfId="0" applyNumberFormat="1" applyFont="1" applyBorder="1" applyAlignment="1">
      <alignment horizontal="center" vertical="center"/>
    </xf>
    <xf numFmtId="0" fontId="1" fillId="0" borderId="25" xfId="0" applyFont="1" applyBorder="1"/>
    <xf numFmtId="0" fontId="1" fillId="0" borderId="24" xfId="0" applyFont="1" applyFill="1" applyBorder="1" applyAlignment="1">
      <alignment wrapText="1"/>
    </xf>
    <xf numFmtId="0" fontId="1" fillId="0" borderId="6" xfId="0" applyFont="1" applyBorder="1" applyAlignment="1">
      <alignment horizontal="center" vertical="center"/>
    </xf>
    <xf numFmtId="0" fontId="1" fillId="0" borderId="13" xfId="1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2">
    <cellStyle name="Обычный" xfId="0" builtinId="0"/>
    <cellStyle name="Обычный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8"/>
  <sheetViews>
    <sheetView topLeftCell="B16" workbookViewId="0">
      <selection activeCell="F26" sqref="F26"/>
    </sheetView>
  </sheetViews>
  <sheetFormatPr defaultRowHeight="15.75" x14ac:dyDescent="0.25"/>
  <cols>
    <col min="1" max="2" width="25.7109375" style="1" customWidth="1"/>
    <col min="3" max="3" width="35.28515625" style="1" customWidth="1"/>
    <col min="4" max="4" width="27.140625" style="1" customWidth="1"/>
    <col min="5" max="5" width="35.28515625" style="1" customWidth="1"/>
    <col min="6" max="6" width="34.42578125" style="1" customWidth="1"/>
    <col min="7" max="16384" width="9.140625" style="1"/>
  </cols>
  <sheetData>
    <row r="2" spans="2:6" ht="33" customHeight="1" x14ac:dyDescent="0.25">
      <c r="C2" s="69" t="s">
        <v>3</v>
      </c>
      <c r="D2" s="69"/>
      <c r="E2" s="69"/>
      <c r="F2" s="1" t="s">
        <v>26</v>
      </c>
    </row>
    <row r="3" spans="2:6" x14ac:dyDescent="0.25">
      <c r="C3" s="3"/>
      <c r="D3" s="3"/>
      <c r="E3" s="3"/>
    </row>
    <row r="4" spans="2:6" ht="16.5" thickBot="1" x14ac:dyDescent="0.3">
      <c r="C4" s="3"/>
      <c r="D4" s="3"/>
      <c r="E4" s="3"/>
    </row>
    <row r="5" spans="2:6" ht="15.75" customHeight="1" x14ac:dyDescent="0.25">
      <c r="B5" s="64" t="s">
        <v>17</v>
      </c>
      <c r="C5" s="70" t="s">
        <v>0</v>
      </c>
      <c r="D5" s="70" t="s">
        <v>1</v>
      </c>
      <c r="E5" s="67" t="s">
        <v>4</v>
      </c>
    </row>
    <row r="6" spans="2:6" x14ac:dyDescent="0.25">
      <c r="B6" s="66"/>
      <c r="C6" s="71"/>
      <c r="D6" s="71"/>
      <c r="E6" s="68"/>
    </row>
    <row r="7" spans="2:6" ht="16.5" thickBot="1" x14ac:dyDescent="0.3">
      <c r="B7" s="72" t="s">
        <v>22</v>
      </c>
      <c r="C7" s="73"/>
      <c r="D7" s="23">
        <f>D8+D13+D17+D22+D26</f>
        <v>3089569.7800000003</v>
      </c>
      <c r="E7" s="15"/>
    </row>
    <row r="8" spans="2:6" x14ac:dyDescent="0.25">
      <c r="B8" s="64" t="s">
        <v>23</v>
      </c>
      <c r="C8" s="65"/>
      <c r="D8" s="16">
        <f>SUM(D9:D12)</f>
        <v>385827.6</v>
      </c>
      <c r="E8" s="8"/>
      <c r="F8" s="1">
        <v>395.2</v>
      </c>
    </row>
    <row r="9" spans="2:6" ht="153.75" customHeight="1" x14ac:dyDescent="0.25">
      <c r="B9" s="9">
        <v>2021</v>
      </c>
      <c r="C9" s="2" t="s">
        <v>27</v>
      </c>
      <c r="D9" s="5">
        <v>259660</v>
      </c>
      <c r="E9" s="10" t="s">
        <v>5</v>
      </c>
    </row>
    <row r="10" spans="2:6" ht="141" customHeight="1" x14ac:dyDescent="0.25">
      <c r="B10" s="9">
        <v>2021</v>
      </c>
      <c r="C10" s="2" t="s">
        <v>24</v>
      </c>
      <c r="D10" s="25">
        <v>51777.599999999999</v>
      </c>
      <c r="E10" s="10" t="s">
        <v>5</v>
      </c>
    </row>
    <row r="11" spans="2:6" x14ac:dyDescent="0.25">
      <c r="B11" s="9">
        <v>2021</v>
      </c>
      <c r="C11" s="6" t="s">
        <v>28</v>
      </c>
      <c r="D11" s="27"/>
      <c r="E11" s="10"/>
    </row>
    <row r="12" spans="2:6" ht="95.25" thickBot="1" x14ac:dyDescent="0.3">
      <c r="B12" s="11">
        <v>2021</v>
      </c>
      <c r="C12" s="12" t="s">
        <v>15</v>
      </c>
      <c r="D12" s="13">
        <v>74390</v>
      </c>
      <c r="E12" s="14" t="s">
        <v>7</v>
      </c>
    </row>
    <row r="13" spans="2:6" x14ac:dyDescent="0.25">
      <c r="B13" s="64" t="s">
        <v>18</v>
      </c>
      <c r="C13" s="65"/>
      <c r="D13" s="16">
        <f>SUM(D14:D16)</f>
        <v>410223.18</v>
      </c>
      <c r="E13" s="8"/>
      <c r="F13" s="1">
        <v>401.1</v>
      </c>
    </row>
    <row r="14" spans="2:6" ht="126" x14ac:dyDescent="0.25">
      <c r="B14" s="9">
        <v>2022</v>
      </c>
      <c r="C14" s="2" t="s">
        <v>25</v>
      </c>
      <c r="D14" s="25">
        <v>181694.18</v>
      </c>
      <c r="E14" s="10" t="s">
        <v>5</v>
      </c>
    </row>
    <row r="15" spans="2:6" ht="94.5" x14ac:dyDescent="0.25">
      <c r="B15" s="9">
        <v>2022</v>
      </c>
      <c r="C15" s="6" t="s">
        <v>13</v>
      </c>
      <c r="D15" s="4">
        <v>54780</v>
      </c>
      <c r="E15" s="10" t="s">
        <v>7</v>
      </c>
    </row>
    <row r="16" spans="2:6" ht="79.5" thickBot="1" x14ac:dyDescent="0.3">
      <c r="B16" s="9">
        <v>2022</v>
      </c>
      <c r="C16" s="5" t="s">
        <v>14</v>
      </c>
      <c r="D16" s="7">
        <v>173749</v>
      </c>
      <c r="E16" s="18" t="s">
        <v>8</v>
      </c>
    </row>
    <row r="17" spans="2:6" x14ac:dyDescent="0.25">
      <c r="B17" s="64" t="s">
        <v>19</v>
      </c>
      <c r="C17" s="65"/>
      <c r="D17" s="16">
        <f>SUM(D18:D21)</f>
        <v>412710</v>
      </c>
      <c r="E17" s="24"/>
      <c r="F17" s="1">
        <v>412.6</v>
      </c>
    </row>
    <row r="18" spans="2:6" x14ac:dyDescent="0.25">
      <c r="B18" s="9"/>
      <c r="C18" s="5"/>
      <c r="D18" s="7"/>
      <c r="E18" s="18"/>
    </row>
    <row r="19" spans="2:6" ht="78.75" x14ac:dyDescent="0.25">
      <c r="B19" s="26">
        <v>2023</v>
      </c>
      <c r="C19" s="28" t="s">
        <v>2</v>
      </c>
      <c r="D19" s="29">
        <v>354900</v>
      </c>
      <c r="E19" s="30" t="s">
        <v>6</v>
      </c>
    </row>
    <row r="20" spans="2:6" ht="63" x14ac:dyDescent="0.25">
      <c r="B20" s="9">
        <v>2023</v>
      </c>
      <c r="C20" s="6" t="s">
        <v>12</v>
      </c>
      <c r="D20" s="4">
        <v>57810</v>
      </c>
      <c r="E20" s="10" t="s">
        <v>7</v>
      </c>
    </row>
    <row r="21" spans="2:6" ht="16.5" thickBot="1" x14ac:dyDescent="0.3">
      <c r="B21" s="31"/>
      <c r="C21" s="32"/>
      <c r="D21" s="33"/>
      <c r="E21" s="34"/>
    </row>
    <row r="22" spans="2:6" x14ac:dyDescent="0.25">
      <c r="B22" s="64" t="s">
        <v>20</v>
      </c>
      <c r="C22" s="65"/>
      <c r="D22" s="16">
        <f>SUM(D23:D24)</f>
        <v>120809</v>
      </c>
      <c r="E22" s="8"/>
      <c r="F22" s="1">
        <v>424.5</v>
      </c>
    </row>
    <row r="23" spans="2:6" ht="63" x14ac:dyDescent="0.25">
      <c r="B23" s="9">
        <v>2024</v>
      </c>
      <c r="C23" s="6" t="s">
        <v>11</v>
      </c>
      <c r="D23" s="4">
        <v>62999</v>
      </c>
      <c r="E23" s="10" t="s">
        <v>10</v>
      </c>
    </row>
    <row r="24" spans="2:6" ht="63" x14ac:dyDescent="0.25">
      <c r="B24" s="9">
        <v>2024</v>
      </c>
      <c r="C24" s="6" t="s">
        <v>12</v>
      </c>
      <c r="D24" s="4">
        <v>57810</v>
      </c>
      <c r="E24" s="10" t="s">
        <v>7</v>
      </c>
    </row>
    <row r="25" spans="2:6" ht="16.5" thickBot="1" x14ac:dyDescent="0.3">
      <c r="B25" s="11"/>
      <c r="C25" s="22"/>
      <c r="D25" s="17"/>
      <c r="E25" s="21"/>
    </row>
    <row r="26" spans="2:6" x14ac:dyDescent="0.25">
      <c r="B26" s="64" t="s">
        <v>21</v>
      </c>
      <c r="C26" s="65"/>
      <c r="D26" s="16">
        <f>D27+D28</f>
        <v>1760000</v>
      </c>
      <c r="E26" s="8"/>
      <c r="F26" s="1">
        <v>436.8</v>
      </c>
    </row>
    <row r="27" spans="2:6" ht="48" thickBot="1" x14ac:dyDescent="0.3">
      <c r="B27" s="11">
        <v>2025</v>
      </c>
      <c r="C27" s="19" t="s">
        <v>16</v>
      </c>
      <c r="D27" s="20">
        <v>1760000</v>
      </c>
      <c r="E27" s="21" t="s">
        <v>9</v>
      </c>
    </row>
    <row r="28" spans="2:6" ht="16.5" thickBot="1" x14ac:dyDescent="0.3">
      <c r="B28" s="11"/>
      <c r="C28" s="19"/>
      <c r="D28" s="20"/>
      <c r="E28" s="21"/>
    </row>
  </sheetData>
  <mergeCells count="11">
    <mergeCell ref="C2:E2"/>
    <mergeCell ref="D5:D6"/>
    <mergeCell ref="C5:C6"/>
    <mergeCell ref="B8:C8"/>
    <mergeCell ref="B7:C7"/>
    <mergeCell ref="B26:C26"/>
    <mergeCell ref="B5:B6"/>
    <mergeCell ref="E5:E6"/>
    <mergeCell ref="B13:C13"/>
    <mergeCell ref="B17:C17"/>
    <mergeCell ref="B22:C22"/>
  </mergeCells>
  <pageMargins left="0.7" right="0.7" top="0.75" bottom="0.75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1"/>
  <sheetViews>
    <sheetView tabSelected="1" topLeftCell="A17" workbookViewId="0">
      <selection activeCell="C20" sqref="C20"/>
    </sheetView>
  </sheetViews>
  <sheetFormatPr defaultRowHeight="15.75" x14ac:dyDescent="0.25"/>
  <cols>
    <col min="1" max="1" width="6.85546875" style="1" bestFit="1" customWidth="1"/>
    <col min="2" max="2" width="25.7109375" style="1" customWidth="1"/>
    <col min="3" max="3" width="39.42578125" style="1" customWidth="1"/>
    <col min="4" max="4" width="27.140625" style="1" customWidth="1"/>
    <col min="5" max="5" width="35.28515625" style="1" customWidth="1"/>
    <col min="6" max="6" width="34.42578125" style="1" customWidth="1"/>
    <col min="7" max="7" width="33.140625" style="1" customWidth="1"/>
    <col min="8" max="16384" width="9.140625" style="1"/>
  </cols>
  <sheetData>
    <row r="2" spans="1:8" ht="33" customHeight="1" x14ac:dyDescent="0.25">
      <c r="C2" s="69" t="s">
        <v>31</v>
      </c>
      <c r="D2" s="69"/>
      <c r="E2" s="69"/>
    </row>
    <row r="3" spans="1:8" x14ac:dyDescent="0.25">
      <c r="C3" s="3"/>
      <c r="D3" s="3"/>
      <c r="E3" s="3"/>
    </row>
    <row r="4" spans="1:8" ht="16.5" thickBot="1" x14ac:dyDescent="0.3">
      <c r="C4" s="3"/>
      <c r="D4" s="3"/>
      <c r="E4" s="3"/>
    </row>
    <row r="5" spans="1:8" ht="15.75" customHeight="1" x14ac:dyDescent="0.25">
      <c r="B5" s="64" t="s">
        <v>17</v>
      </c>
      <c r="C5" s="70" t="s">
        <v>0</v>
      </c>
      <c r="D5" s="70" t="s">
        <v>30</v>
      </c>
      <c r="E5" s="74" t="s">
        <v>4</v>
      </c>
      <c r="F5" s="84" t="s">
        <v>42</v>
      </c>
      <c r="G5" s="77"/>
      <c r="H5" s="38"/>
    </row>
    <row r="6" spans="1:8" x14ac:dyDescent="0.25">
      <c r="A6" s="1" t="s">
        <v>29</v>
      </c>
      <c r="B6" s="66"/>
      <c r="C6" s="71"/>
      <c r="D6" s="71"/>
      <c r="E6" s="75"/>
      <c r="F6" s="85"/>
      <c r="G6" s="77"/>
      <c r="H6" s="38"/>
    </row>
    <row r="7" spans="1:8" ht="16.5" thickBot="1" x14ac:dyDescent="0.3">
      <c r="B7" s="80" t="s">
        <v>22</v>
      </c>
      <c r="C7" s="81"/>
      <c r="D7" s="45">
        <f>D8+D10+D12+D17+D19</f>
        <v>2592136.4</v>
      </c>
      <c r="E7" s="46"/>
      <c r="F7" s="48"/>
      <c r="G7" s="38"/>
      <c r="H7" s="38"/>
    </row>
    <row r="8" spans="1:8" x14ac:dyDescent="0.25">
      <c r="B8" s="64" t="s">
        <v>32</v>
      </c>
      <c r="C8" s="65"/>
      <c r="D8" s="16">
        <f>SUM(D9:D9)</f>
        <v>506960</v>
      </c>
      <c r="E8" s="42"/>
      <c r="F8" s="39"/>
      <c r="G8" s="38"/>
      <c r="H8" s="38"/>
    </row>
    <row r="9" spans="1:8" ht="129" customHeight="1" thickBot="1" x14ac:dyDescent="0.3">
      <c r="A9" s="35">
        <v>1</v>
      </c>
      <c r="B9" s="11">
        <v>2023</v>
      </c>
      <c r="C9" s="22" t="s">
        <v>35</v>
      </c>
      <c r="D9" s="17">
        <v>506960</v>
      </c>
      <c r="E9" s="43" t="s">
        <v>5</v>
      </c>
      <c r="F9" s="47" t="s">
        <v>41</v>
      </c>
      <c r="G9" s="37"/>
    </row>
    <row r="10" spans="1:8" x14ac:dyDescent="0.25">
      <c r="B10" s="64" t="s">
        <v>33</v>
      </c>
      <c r="C10" s="65"/>
      <c r="D10" s="16">
        <f>SUM(D11:D11)</f>
        <v>527238.40000000002</v>
      </c>
      <c r="E10" s="42"/>
      <c r="F10" s="39"/>
      <c r="G10" s="37"/>
    </row>
    <row r="11" spans="1:8" ht="130.5" customHeight="1" thickBot="1" x14ac:dyDescent="0.3">
      <c r="A11" s="35">
        <v>2</v>
      </c>
      <c r="B11" s="26">
        <v>2024</v>
      </c>
      <c r="C11" s="54" t="s">
        <v>36</v>
      </c>
      <c r="D11" s="29">
        <v>527238.40000000002</v>
      </c>
      <c r="E11" s="55" t="s">
        <v>5</v>
      </c>
      <c r="F11" s="56" t="s">
        <v>43</v>
      </c>
      <c r="G11" s="37"/>
    </row>
    <row r="12" spans="1:8" x14ac:dyDescent="0.25">
      <c r="A12" s="35"/>
      <c r="B12" s="64" t="s">
        <v>34</v>
      </c>
      <c r="C12" s="65"/>
      <c r="D12" s="16">
        <f>SUM(D13:D16)</f>
        <v>394438</v>
      </c>
      <c r="E12" s="41"/>
      <c r="F12" s="39"/>
      <c r="G12" s="37"/>
    </row>
    <row r="13" spans="1:8" ht="31.5" x14ac:dyDescent="0.25">
      <c r="A13" s="36">
        <v>3</v>
      </c>
      <c r="B13" s="59">
        <v>2025</v>
      </c>
      <c r="C13" s="5" t="s">
        <v>39</v>
      </c>
      <c r="D13" s="4">
        <v>122990</v>
      </c>
      <c r="E13" s="5" t="s">
        <v>7</v>
      </c>
      <c r="F13" s="53" t="s">
        <v>44</v>
      </c>
      <c r="G13" s="37"/>
    </row>
    <row r="14" spans="1:8" ht="63" x14ac:dyDescent="0.25">
      <c r="A14" s="36">
        <v>4</v>
      </c>
      <c r="B14" s="59">
        <v>2025</v>
      </c>
      <c r="C14" s="60" t="s">
        <v>11</v>
      </c>
      <c r="D14" s="4">
        <v>62999</v>
      </c>
      <c r="E14" s="5" t="s">
        <v>48</v>
      </c>
      <c r="F14" s="53" t="s">
        <v>45</v>
      </c>
      <c r="G14" s="37"/>
    </row>
    <row r="15" spans="1:8" ht="31.5" x14ac:dyDescent="0.25">
      <c r="A15" s="36">
        <v>5</v>
      </c>
      <c r="B15" s="59">
        <v>2025</v>
      </c>
      <c r="C15" s="5" t="s">
        <v>52</v>
      </c>
      <c r="D15" s="4">
        <v>99450</v>
      </c>
      <c r="E15" s="5" t="s">
        <v>7</v>
      </c>
      <c r="F15" s="53" t="s">
        <v>46</v>
      </c>
      <c r="G15" s="37"/>
    </row>
    <row r="16" spans="1:8" ht="82.5" customHeight="1" thickBot="1" x14ac:dyDescent="0.3">
      <c r="A16" s="35">
        <v>6</v>
      </c>
      <c r="B16" s="61">
        <v>2025</v>
      </c>
      <c r="C16" s="62" t="s">
        <v>51</v>
      </c>
      <c r="D16" s="17">
        <v>108999</v>
      </c>
      <c r="E16" s="63" t="s">
        <v>7</v>
      </c>
      <c r="F16" s="47" t="s">
        <v>47</v>
      </c>
      <c r="G16" s="37"/>
    </row>
    <row r="17" spans="1:7" x14ac:dyDescent="0.25">
      <c r="B17" s="78" t="s">
        <v>37</v>
      </c>
      <c r="C17" s="79"/>
      <c r="D17" s="57">
        <f>SUM(D18)</f>
        <v>569500</v>
      </c>
      <c r="E17" s="58"/>
      <c r="F17" s="49"/>
      <c r="G17" s="37"/>
    </row>
    <row r="18" spans="1:7" ht="79.5" thickBot="1" x14ac:dyDescent="0.3">
      <c r="A18" s="35">
        <v>7</v>
      </c>
      <c r="B18" s="11">
        <v>2026</v>
      </c>
      <c r="C18" s="12" t="s">
        <v>2</v>
      </c>
      <c r="D18" s="13">
        <v>569500</v>
      </c>
      <c r="E18" s="52" t="s">
        <v>8</v>
      </c>
      <c r="F18" s="47" t="s">
        <v>49</v>
      </c>
      <c r="G18" s="37"/>
    </row>
    <row r="19" spans="1:7" x14ac:dyDescent="0.25">
      <c r="B19" s="82" t="s">
        <v>38</v>
      </c>
      <c r="C19" s="83"/>
      <c r="D19" s="50">
        <f>D20</f>
        <v>594000</v>
      </c>
      <c r="E19" s="51"/>
      <c r="F19" s="49"/>
      <c r="G19" s="37"/>
    </row>
    <row r="20" spans="1:7" ht="65.25" customHeight="1" thickBot="1" x14ac:dyDescent="0.3">
      <c r="A20" s="35">
        <v>8</v>
      </c>
      <c r="B20" s="11">
        <v>2027</v>
      </c>
      <c r="C20" s="40" t="s">
        <v>53</v>
      </c>
      <c r="D20" s="20">
        <f>198000*3</f>
        <v>594000</v>
      </c>
      <c r="E20" s="44" t="s">
        <v>40</v>
      </c>
      <c r="F20" s="47" t="s">
        <v>50</v>
      </c>
      <c r="G20" s="37"/>
    </row>
    <row r="21" spans="1:7" x14ac:dyDescent="0.25">
      <c r="B21" s="76"/>
      <c r="C21" s="76"/>
    </row>
  </sheetData>
  <mergeCells count="14">
    <mergeCell ref="B21:C21"/>
    <mergeCell ref="G5:G6"/>
    <mergeCell ref="B8:C8"/>
    <mergeCell ref="B10:C10"/>
    <mergeCell ref="B12:C12"/>
    <mergeCell ref="B17:C17"/>
    <mergeCell ref="B7:C7"/>
    <mergeCell ref="B19:C19"/>
    <mergeCell ref="F5:F6"/>
    <mergeCell ref="C2:E2"/>
    <mergeCell ref="B5:B6"/>
    <mergeCell ref="C5:C6"/>
    <mergeCell ref="D5:D6"/>
    <mergeCell ref="E5:E6"/>
  </mergeCell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PC-2</cp:lastModifiedBy>
  <cp:lastPrinted>2020-09-17T06:22:08Z</cp:lastPrinted>
  <dcterms:created xsi:type="dcterms:W3CDTF">2020-02-25T03:09:18Z</dcterms:created>
  <dcterms:modified xsi:type="dcterms:W3CDTF">2022-02-21T09:17:09Z</dcterms:modified>
</cp:coreProperties>
</file>